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c-00123\Downloads\011-2026 - CONCORRENCIA - PONTES DE CONCRETO\ORÇ. PONTE CONCRETO\"/>
    </mc:Choice>
  </mc:AlternateContent>
  <bookViews>
    <workbookView xWindow="0" yWindow="0" windowWidth="16170" windowHeight="5940" activeTab="1"/>
  </bookViews>
  <sheets>
    <sheet name="Resumo do Orçamento" sheetId="1" r:id="rId1"/>
    <sheet name="Orçamento Sintético" sheetId="2" r:id="rId2"/>
    <sheet name="Orçamento Analítico" sheetId="3" r:id="rId3"/>
    <sheet name="CPUs" sheetId="5" r:id="rId4"/>
    <sheet name="Composição BDI" sheetId="4" r:id="rId5"/>
    <sheet name="CRONOGRAMA" sheetId="7" r:id="rId6"/>
    <sheet name="Encargos" sheetId="8" r:id="rId7"/>
  </sheets>
  <externalReferences>
    <externalReference r:id="rId8"/>
    <externalReference r:id="rId9"/>
    <externalReference r:id="rId10"/>
    <externalReference r:id="rId11"/>
    <externalReference r:id="rId12"/>
  </externalReferences>
  <definedNames>
    <definedName name="_\s">#REF!</definedName>
    <definedName name="__wal1">#REF!</definedName>
    <definedName name="__wal10">#REF!</definedName>
    <definedName name="__wal11">#REF!</definedName>
    <definedName name="__wal12">#REF!</definedName>
    <definedName name="__wal13">#REF!</definedName>
    <definedName name="__wal14">#REF!</definedName>
    <definedName name="__wal15">#REF!</definedName>
    <definedName name="__wal16">#REF!</definedName>
    <definedName name="__wal2">#REF!</definedName>
    <definedName name="__wal3">#REF!</definedName>
    <definedName name="__wal5">#REF!</definedName>
    <definedName name="__wal6">#REF!</definedName>
    <definedName name="__wal7">#REF!</definedName>
    <definedName name="__wal9">#REF!</definedName>
    <definedName name="_BD2">#REF!</definedName>
    <definedName name="_Fill" hidden="1">#REF!</definedName>
    <definedName name="_Key1" hidden="1">#REF!</definedName>
    <definedName name="_Order1" hidden="1">255</definedName>
    <definedName name="_Sort" hidden="1">#REF!</definedName>
    <definedName name="_wal1">#REF!</definedName>
    <definedName name="_wal10">#REF!</definedName>
    <definedName name="_wal11">#REF!</definedName>
    <definedName name="_wal12">#REF!</definedName>
    <definedName name="_wal13">#REF!</definedName>
    <definedName name="_wal14">#REF!</definedName>
    <definedName name="_wal15">#REF!</definedName>
    <definedName name="_wal16">#REF!</definedName>
    <definedName name="_wal2">#REF!</definedName>
    <definedName name="_wal3">#REF!</definedName>
    <definedName name="_wal5">#REF!</definedName>
    <definedName name="_wal6">#REF!</definedName>
    <definedName name="_wal7">#REF!</definedName>
    <definedName name="_wal8">#REF!</definedName>
    <definedName name="_wal9">#REF!</definedName>
    <definedName name="abc">#REF!</definedName>
    <definedName name="Acomp">#REF!</definedName>
    <definedName name="agua">#REF!</definedName>
    <definedName name="_xlnm.Print_Area" localSheetId="4">'Composição BDI'!$A$1:$L$28</definedName>
    <definedName name="_xlnm.Print_Area" localSheetId="3">CPUs!$A$1:$J$24</definedName>
    <definedName name="_xlnm.Print_Area" localSheetId="5">CRONOGRAMA!$A$1:$O$19</definedName>
    <definedName name="_xlnm.Print_Area" localSheetId="6">Encargos!$A$1:$D$62</definedName>
    <definedName name="_xlnm.Print_Area" localSheetId="2">'Orçamento Analítico'!$A$1:$J$1795</definedName>
    <definedName name="_xlnm.Print_Area" localSheetId="1">'Orçamento Sintético'!$A$1:$J$73</definedName>
    <definedName name="_xlnm.Print_Area" localSheetId="0">'Resumo do Orçamento'!$A$1:$J$16</definedName>
    <definedName name="ASDD">#REF!</definedName>
    <definedName name="ASFDADF">#REF!</definedName>
    <definedName name="B">#REF!</definedName>
    <definedName name="Banco_dados_IM">#REF!</definedName>
    <definedName name="bbcla">#REF!</definedName>
    <definedName name="Bloco1">#REF!</definedName>
    <definedName name="Bloco1.2">#REF!</definedName>
    <definedName name="Bloco1.3">#REF!</definedName>
    <definedName name="Bloco10">#REF!</definedName>
    <definedName name="Bloco11">#REF!</definedName>
    <definedName name="Bloco12">#REF!</definedName>
    <definedName name="Bloco13">#REF!</definedName>
    <definedName name="Bloco14">#REF!</definedName>
    <definedName name="Bloco15">#REF!</definedName>
    <definedName name="Bloco16">#REF!</definedName>
    <definedName name="Bloco17">#REF!</definedName>
    <definedName name="Bloco18">#REF!</definedName>
    <definedName name="Bloco19">#REF!</definedName>
    <definedName name="Bloco2">#REF!</definedName>
    <definedName name="Bloco20">#REF!</definedName>
    <definedName name="Bloco203">#REF!</definedName>
    <definedName name="Bloco21">#REF!</definedName>
    <definedName name="Bloco22">#REF!</definedName>
    <definedName name="Bloco23">#REF!</definedName>
    <definedName name="Bloco24">#REF!</definedName>
    <definedName name="Bloco25">#REF!</definedName>
    <definedName name="Bloco3">#REF!</definedName>
    <definedName name="Bloco4">#REF!</definedName>
    <definedName name="Bloco5">#REF!</definedName>
    <definedName name="Bloco6">#REF!</definedName>
    <definedName name="Bloco7">#REF!</definedName>
    <definedName name="Bloco8">#REF!</definedName>
    <definedName name="Bloco9">#REF!</definedName>
    <definedName name="Cat">#REF!</definedName>
    <definedName name="COD_ATRIUM">#REF!</definedName>
    <definedName name="COD_SINAPI">#REF!</definedName>
    <definedName name="COMPOSIÇÃO">#REF!</definedName>
    <definedName name="CONSTRUÇÕES_E_COMÉRCIO">#REF!</definedName>
    <definedName name="CONTRATO">[1]contrato!$C$4:$H$411</definedName>
    <definedName name="dados">#REF!</definedName>
    <definedName name="dados10">#REF!</definedName>
    <definedName name="dados2">#REF!</definedName>
    <definedName name="dados3">#REF!</definedName>
    <definedName name="dados5">#REF!</definedName>
    <definedName name="DADOS6">#REF!</definedName>
    <definedName name="dadosadutora">[2]Drenagem!$D$4:$R$469</definedName>
    <definedName name="dadosesgoto">[2]Drenagem!$D$5:$R$408</definedName>
    <definedName name="Database">#REF!</definedName>
    <definedName name="EDER">#REF!</definedName>
    <definedName name="HHJ">#REF!</definedName>
    <definedName name="INSUMOS">#REF!</definedName>
    <definedName name="JTJ">#REF!</definedName>
    <definedName name="K1geral">'[3]PLANILHA QUANTITATIVA'!#REF!</definedName>
    <definedName name="lista">#REF!</definedName>
    <definedName name="lista2">#REF!</definedName>
    <definedName name="ORÇAMENTO.BancoRef" hidden="1">[4]ORÇAMENTO!#REF!</definedName>
    <definedName name="planuilha">#REF!</definedName>
    <definedName name="REFERENCIA.Descricao" localSheetId="6" hidden="1">IF(ISNUMBER([4]ORÇAMENTO!$AF1),OFFSET(INDIRECT(ORÇAMENTO.BancoRef),[4]ORÇAMENTO!$AF1-1,3,1),[4]ORÇAMENTO!$AF1)</definedName>
    <definedName name="REFERENCIA.Descricao" hidden="1">IF(ISNUMBER([4]ORÇAMENTO!$AF1),OFFSET(INDIRECT(ORÇAMENTO.BancoRef),[4]ORÇAMENTO!$AF1-1,3,1),[4]ORÇAMENTO!$AF1)</definedName>
    <definedName name="REFERENCIA.Unidade" localSheetId="6" hidden="1">IF(ISNUMBER([4]ORÇAMENTO!$AF1),OFFSET(INDIRECT(ORÇAMENTO.BancoRef),[4]ORÇAMENTO!$AF1-1,4,1),"-")</definedName>
    <definedName name="REFERENCIA.Unidade" hidden="1">IF(ISNUMBER([4]ORÇAMENTO!$AF1),OFFSET(INDIRECT(ORÇAMENTO.BancoRef),[4]ORÇAMENTO!$AF1-1,4,1),"-")</definedName>
    <definedName name="RESVALORES">#REF!</definedName>
    <definedName name="SAASD">#REF!</definedName>
    <definedName name="SDAASD">#REF!</definedName>
    <definedName name="SDADA">#REF!</definedName>
    <definedName name="VIGASBALDRAMES">'[5]001-VIG_FUND-AGO2000'!$B$13:$IV$8135</definedName>
    <definedName name="Wal">#REF!</definedName>
    <definedName name="walt4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4" i="1" l="1"/>
  <c r="H13" i="1"/>
  <c r="H12" i="1"/>
  <c r="D49" i="8" l="1"/>
  <c r="C49" i="8"/>
  <c r="D45" i="8"/>
  <c r="C45" i="8"/>
  <c r="D38" i="8"/>
  <c r="C38" i="8"/>
  <c r="D26" i="8"/>
  <c r="D51" i="8" s="1"/>
  <c r="C26" i="8"/>
  <c r="C51" i="8" s="1"/>
  <c r="C11" i="8"/>
  <c r="K16" i="1"/>
  <c r="N16" i="1" s="1"/>
  <c r="K15" i="1" l="1"/>
</calcChain>
</file>

<file path=xl/sharedStrings.xml><?xml version="1.0" encoding="utf-8"?>
<sst xmlns="http://schemas.openxmlformats.org/spreadsheetml/2006/main" count="8658" uniqueCount="1098">
  <si>
    <t>Obra</t>
  </si>
  <si>
    <t>Bancos</t>
  </si>
  <si>
    <t>B.D.I.</t>
  </si>
  <si>
    <t>Item</t>
  </si>
  <si>
    <t>Descrição</t>
  </si>
  <si>
    <t>Quant.</t>
  </si>
  <si>
    <t>Total</t>
  </si>
  <si>
    <t>Peso (%)</t>
  </si>
  <si>
    <t xml:space="preserve"> 1 </t>
  </si>
  <si>
    <t>SERVIÇOS PRELIMINARES</t>
  </si>
  <si>
    <t xml:space="preserve"> 2 </t>
  </si>
  <si>
    <t>ADMINISTRAÇÃO LOCAL DE OBRA</t>
  </si>
  <si>
    <t xml:space="preserve"> 3 </t>
  </si>
  <si>
    <t>CONSTRUÇÃO DA PONTE DA CAÇUADA</t>
  </si>
  <si>
    <t>Total sem BDI</t>
  </si>
  <si>
    <t>Total do BDI</t>
  </si>
  <si>
    <t>Total Geral</t>
  </si>
  <si>
    <t>Código</t>
  </si>
  <si>
    <t>Banco</t>
  </si>
  <si>
    <t>Und</t>
  </si>
  <si>
    <t>Valor Unit</t>
  </si>
  <si>
    <t>Valor Unit com BDI</t>
  </si>
  <si>
    <t xml:space="preserve"> 1.1 </t>
  </si>
  <si>
    <t>SEDOP</t>
  </si>
  <si>
    <t>m²</t>
  </si>
  <si>
    <t xml:space="preserve"> 1.2 </t>
  </si>
  <si>
    <t xml:space="preserve"> 1.3 </t>
  </si>
  <si>
    <t>SINAPI</t>
  </si>
  <si>
    <t>UN</t>
  </si>
  <si>
    <t xml:space="preserve"> 1.5 </t>
  </si>
  <si>
    <t xml:space="preserve"> CPU-PMC-02 </t>
  </si>
  <si>
    <t>Próprio</t>
  </si>
  <si>
    <t>MOBILIZAÇÃO E DESMOBILIZAÇÃO DE PESSOAL E EQUIPAMENTOS</t>
  </si>
  <si>
    <t>UND</t>
  </si>
  <si>
    <t xml:space="preserve"> 2.1 </t>
  </si>
  <si>
    <t xml:space="preserve"> CPU-PMC-01 </t>
  </si>
  <si>
    <t>ADMINISTRAÇÃO DE OBRA</t>
  </si>
  <si>
    <t>MÊS</t>
  </si>
  <si>
    <t xml:space="preserve"> 3.1 </t>
  </si>
  <si>
    <t>SERVIÇOS INICIAIS</t>
  </si>
  <si>
    <t xml:space="preserve"> 3.1.1 </t>
  </si>
  <si>
    <t>SICRO3</t>
  </si>
  <si>
    <t xml:space="preserve"> 3.1.2 </t>
  </si>
  <si>
    <t xml:space="preserve"> 011330 </t>
  </si>
  <si>
    <t>Furo de sondagem - mais de 15m</t>
  </si>
  <si>
    <t>un</t>
  </si>
  <si>
    <t xml:space="preserve"> 010175 </t>
  </si>
  <si>
    <t>Locação da obra a aparelho</t>
  </si>
  <si>
    <t xml:space="preserve"> 3.2 </t>
  </si>
  <si>
    <t>INFRAESTRUTURA DOS ENCONTROS</t>
  </si>
  <si>
    <t xml:space="preserve"> 3.2.1 </t>
  </si>
  <si>
    <t xml:space="preserve"> 030010 </t>
  </si>
  <si>
    <t>Escavação manual de ate 1.50m de profundidade</t>
  </si>
  <si>
    <t>m³</t>
  </si>
  <si>
    <t xml:space="preserve"> 3.2.2 </t>
  </si>
  <si>
    <t xml:space="preserve"> 030254 </t>
  </si>
  <si>
    <t>Reaterro compactado</t>
  </si>
  <si>
    <t xml:space="preserve"> 3.2.3 </t>
  </si>
  <si>
    <t xml:space="preserve"> 041333 </t>
  </si>
  <si>
    <t>Estaca de concreto 30x30cm (incl. cravaçao)</t>
  </si>
  <si>
    <t>m</t>
  </si>
  <si>
    <t xml:space="preserve"> 3.2.4 </t>
  </si>
  <si>
    <t xml:space="preserve"> 3.2.5 </t>
  </si>
  <si>
    <t xml:space="preserve"> 3.2.6 </t>
  </si>
  <si>
    <t xml:space="preserve"> 96616 </t>
  </si>
  <si>
    <t>LASTRO DE CONCRETO MAGRO, APLICADO EM BLOCOS DE COROAMENTO OU SAPATAS. AF_01/2024</t>
  </si>
  <si>
    <t xml:space="preserve"> 3.2.7 </t>
  </si>
  <si>
    <t xml:space="preserve"> 3.2.8 </t>
  </si>
  <si>
    <t xml:space="preserve"> 3.2.9 </t>
  </si>
  <si>
    <t xml:space="preserve"> 050038 </t>
  </si>
  <si>
    <t>Armação p/ concreto</t>
  </si>
  <si>
    <t>kg</t>
  </si>
  <si>
    <t xml:space="preserve"> 3.3 </t>
  </si>
  <si>
    <t>INFRAESTRUTURA DO TABULEIRO</t>
  </si>
  <si>
    <t xml:space="preserve"> 3.3.1 </t>
  </si>
  <si>
    <t xml:space="preserve"> 2108169 </t>
  </si>
  <si>
    <t>Escoramento com pontaletes D = 15 cm - utilização de 1 vez - confecção e instalação</t>
  </si>
  <si>
    <t xml:space="preserve"> 3.3.2 </t>
  </si>
  <si>
    <t xml:space="preserve"> 3.3.3 </t>
  </si>
  <si>
    <t xml:space="preserve"> 3.3.4 </t>
  </si>
  <si>
    <t xml:space="preserve"> 3.3.5 </t>
  </si>
  <si>
    <t xml:space="preserve"> 3.3.6 </t>
  </si>
  <si>
    <t xml:space="preserve"> 3.3.7 </t>
  </si>
  <si>
    <t>dm³</t>
  </si>
  <si>
    <t xml:space="preserve"> 3.4 </t>
  </si>
  <si>
    <t>SUPERESTRUTURA DOS ENCONTROS</t>
  </si>
  <si>
    <t xml:space="preserve"> 3.4.1 </t>
  </si>
  <si>
    <t>ALAS E CORTINAS</t>
  </si>
  <si>
    <t xml:space="preserve"> 3.4.1.1 </t>
  </si>
  <si>
    <t xml:space="preserve"> 3.4.1.2 </t>
  </si>
  <si>
    <t xml:space="preserve"> 3.4.1.3 </t>
  </si>
  <si>
    <t xml:space="preserve"> 3.4.2 </t>
  </si>
  <si>
    <t>LAJE DE TRANSIÇÃO</t>
  </si>
  <si>
    <t xml:space="preserve"> 3.4.2.1 </t>
  </si>
  <si>
    <t xml:space="preserve"> 3.4.2.2 </t>
  </si>
  <si>
    <t xml:space="preserve"> 3.4.2.3 </t>
  </si>
  <si>
    <t xml:space="preserve"> 3.5 </t>
  </si>
  <si>
    <t>SUPERESTRUTURA DO TABULEIRO</t>
  </si>
  <si>
    <t xml:space="preserve"> 3.5.1 </t>
  </si>
  <si>
    <t xml:space="preserve"> 3.5.1.1 </t>
  </si>
  <si>
    <t xml:space="preserve"> 3.5.1.2 </t>
  </si>
  <si>
    <t xml:space="preserve"> 3.5.1.3 </t>
  </si>
  <si>
    <t xml:space="preserve"> 3.5.2 </t>
  </si>
  <si>
    <t xml:space="preserve"> 3.5.2.1 </t>
  </si>
  <si>
    <t xml:space="preserve"> 3.5.2.2 </t>
  </si>
  <si>
    <t xml:space="preserve"> 3.5.2.3 </t>
  </si>
  <si>
    <t xml:space="preserve"> 3.5.3 </t>
  </si>
  <si>
    <t xml:space="preserve"> 3.5.3.1 </t>
  </si>
  <si>
    <t xml:space="preserve"> 3.5.3.2 </t>
  </si>
  <si>
    <t xml:space="preserve"> 3.5.3.3 </t>
  </si>
  <si>
    <t xml:space="preserve"> 3.5.3.4 </t>
  </si>
  <si>
    <t>LAJE DO TABULEIRO</t>
  </si>
  <si>
    <t xml:space="preserve"> 3.6 </t>
  </si>
  <si>
    <t>SERVIÇOS AUXILIARES</t>
  </si>
  <si>
    <t xml:space="preserve"> 3.6.1 </t>
  </si>
  <si>
    <t xml:space="preserve"> 3.6.2 </t>
  </si>
  <si>
    <t xml:space="preserve"> 3.6.3 </t>
  </si>
  <si>
    <t xml:space="preserve"> 3.6.4 </t>
  </si>
  <si>
    <t xml:space="preserve"> 2008091 </t>
  </si>
  <si>
    <t>Dreno de PVC D = 150 mm para OAE - fornecimento e instalação</t>
  </si>
  <si>
    <t xml:space="preserve"> 3.7 </t>
  </si>
  <si>
    <t>SERVIÇOS FINAIS</t>
  </si>
  <si>
    <t xml:space="preserve"> 3.7.1 </t>
  </si>
  <si>
    <t xml:space="preserve"> 5213405 </t>
  </si>
  <si>
    <t>Pintura de setas e zebrados com tinta acrílica - espessura de 0,6 mm</t>
  </si>
  <si>
    <t xml:space="preserve"> 3.7.2 </t>
  </si>
  <si>
    <t>Tipo</t>
  </si>
  <si>
    <t>Composição</t>
  </si>
  <si>
    <t>Composição Auxiliar</t>
  </si>
  <si>
    <t xml:space="preserve"> 280013 </t>
  </si>
  <si>
    <t>CARPINTEIRO COM ENCARGOS COMPLEMENTARES</t>
  </si>
  <si>
    <t>h</t>
  </si>
  <si>
    <t xml:space="preserve"> 280026 </t>
  </si>
  <si>
    <t>SERVENTE COM ENCARGOS COMPLEMENTARES</t>
  </si>
  <si>
    <t>Insumo</t>
  </si>
  <si>
    <t>Material</t>
  </si>
  <si>
    <t xml:space="preserve"> D00281 </t>
  </si>
  <si>
    <t>Pernamanca 3" x 2" 4 m - madeira branca</t>
  </si>
  <si>
    <t>Dz</t>
  </si>
  <si>
    <t>MO sem LS =&gt;</t>
  </si>
  <si>
    <t>LS =&gt;</t>
  </si>
  <si>
    <t>MO com LS =&gt;</t>
  </si>
  <si>
    <t>Valor do BDI =&gt;</t>
  </si>
  <si>
    <t>Valor com BDI =&gt;</t>
  </si>
  <si>
    <t xml:space="preserve"> D00060 </t>
  </si>
  <si>
    <t>Aldrava p/ cadeado (4x1/2")</t>
  </si>
  <si>
    <t xml:space="preserve"> D00062 </t>
  </si>
  <si>
    <t>Dobradiça 3"x3" com parafuso</t>
  </si>
  <si>
    <t xml:space="preserve"> D00061 </t>
  </si>
  <si>
    <t>Fechadura de sobrepor comum</t>
  </si>
  <si>
    <t xml:space="preserve"> D00049 </t>
  </si>
  <si>
    <t>Telha fibrotex (1.22x0.55m) e=4mm</t>
  </si>
  <si>
    <t xml:space="preserve"> D00081 </t>
  </si>
  <si>
    <t>Prego 2 1/2"x10</t>
  </si>
  <si>
    <t xml:space="preserve"> D00059 </t>
  </si>
  <si>
    <t>Cadeado No. 30</t>
  </si>
  <si>
    <t xml:space="preserve"> D00019 </t>
  </si>
  <si>
    <t>Régua 3"x1" 4 m apar.</t>
  </si>
  <si>
    <t xml:space="preserve"> D00344 </t>
  </si>
  <si>
    <t>Arruela concava em PVC d=5/16"</t>
  </si>
  <si>
    <t xml:space="preserve"> D00002 </t>
  </si>
  <si>
    <t>Massa de vedação</t>
  </si>
  <si>
    <t xml:space="preserve"> D00016 </t>
  </si>
  <si>
    <t>Tábua de madeira branca 4m</t>
  </si>
  <si>
    <t xml:space="preserve"> D00015 </t>
  </si>
  <si>
    <t>Tábua de madeira forte 4m</t>
  </si>
  <si>
    <t xml:space="preserve"> D00001 </t>
  </si>
  <si>
    <t>Parafuso fo go 5/16" c= 110mm</t>
  </si>
  <si>
    <t>M</t>
  </si>
  <si>
    <t xml:space="preserve"> 88264 </t>
  </si>
  <si>
    <t>ELETRICISTA COM ENCARGOS COMPLEMENTARES</t>
  </si>
  <si>
    <t>Livro SINAPI: Cálculos e Parâmetros</t>
  </si>
  <si>
    <t>H</t>
  </si>
  <si>
    <t/>
  </si>
  <si>
    <t xml:space="preserve"> PMC-0001 </t>
  </si>
  <si>
    <t>MOBILIZAÇÃO GERAL DE PESSOAL E EQUIPAMENTOS</t>
  </si>
  <si>
    <t>Outros</t>
  </si>
  <si>
    <t xml:space="preserve"> 90777 </t>
  </si>
  <si>
    <t>ENGENHEIRO CIVIL DE OBRA JUNIOR COM ENCARGOS COMPLEMENTARES</t>
  </si>
  <si>
    <t xml:space="preserve"> 94295 </t>
  </si>
  <si>
    <t>MESTRE DE OBRAS COM ENCARGOS COMPLEMENTARES</t>
  </si>
  <si>
    <t>MES</t>
  </si>
  <si>
    <t>Custo horário total de execução</t>
  </si>
  <si>
    <t>Produção de equipe</t>
  </si>
  <si>
    <t>Custo unitário de execução</t>
  </si>
  <si>
    <t>Custo do FIC</t>
  </si>
  <si>
    <t>C</t>
  </si>
  <si>
    <t>MATERIAL</t>
  </si>
  <si>
    <t>Quantidade</t>
  </si>
  <si>
    <t>Unidade</t>
  </si>
  <si>
    <t>Preço Unitário</t>
  </si>
  <si>
    <t>Custo Horário</t>
  </si>
  <si>
    <t>Custo unitário total de material</t>
  </si>
  <si>
    <t>D</t>
  </si>
  <si>
    <t>ATIVIDADES AUXILIARES</t>
  </si>
  <si>
    <t>Custo total de atividades auxiliares</t>
  </si>
  <si>
    <t>E</t>
  </si>
  <si>
    <t>Tempo Fixo</t>
  </si>
  <si>
    <t>Carga</t>
  </si>
  <si>
    <t xml:space="preserve"> 5914655 </t>
  </si>
  <si>
    <t>Carga, manobra e descarga de materiais diversos em caminhão carroceria de 15 t - carga e descarga manuais</t>
  </si>
  <si>
    <t>t</t>
  </si>
  <si>
    <t>Custo Total dos Tempos Fixos</t>
  </si>
  <si>
    <t>F</t>
  </si>
  <si>
    <t>Momento de Transporte</t>
  </si>
  <si>
    <t>Distância Média de Transporte (DMT)</t>
  </si>
  <si>
    <t>LN</t>
  </si>
  <si>
    <t>RP</t>
  </si>
  <si>
    <t>P</t>
  </si>
  <si>
    <t>FE</t>
  </si>
  <si>
    <t>--</t>
  </si>
  <si>
    <t>Custo do FIT</t>
  </si>
  <si>
    <t>Custo total de transporte</t>
  </si>
  <si>
    <t xml:space="preserve"> D00348 </t>
  </si>
  <si>
    <t xml:space="preserve"> 280029 </t>
  </si>
  <si>
    <t>TOPOGRAFO COM ENCARGOS COMPLEMENTARES</t>
  </si>
  <si>
    <t xml:space="preserve"> D00043 </t>
  </si>
  <si>
    <t>Arame recozido No. 18</t>
  </si>
  <si>
    <t xml:space="preserve"> M00006 </t>
  </si>
  <si>
    <t>Compactador de solo CM-13</t>
  </si>
  <si>
    <t>Equipamento</t>
  </si>
  <si>
    <t xml:space="preserve"> 051453 </t>
  </si>
  <si>
    <t>Concreto usinado bombeado de 40MPA (incl. lançamento e adensamento)</t>
  </si>
  <si>
    <t xml:space="preserve"> 280027 </t>
  </si>
  <si>
    <t>SOLDADOR COM ENCARGOS COMPLEMENTARES</t>
  </si>
  <si>
    <t xml:space="preserve"> 050043 </t>
  </si>
  <si>
    <t>Formas para concreto em chapa de madeira compensada plastificadae=15mm (REAP 2x) - incl. desforma</t>
  </si>
  <si>
    <t xml:space="preserve"> D00523 </t>
  </si>
  <si>
    <t>Eletrodo revestido AWS - E7018, diametro igual a 4,00 mm</t>
  </si>
  <si>
    <t xml:space="preserve"> D00522 </t>
  </si>
  <si>
    <t>Barra de ferro chata, retangular (qualquer bitola)</t>
  </si>
  <si>
    <t xml:space="preserve"> D00525 </t>
  </si>
  <si>
    <t>Cravação de estaca pré-moldada em concreto - secção quadrada 30 x 30 cm</t>
  </si>
  <si>
    <t>Lastro</t>
  </si>
  <si>
    <t xml:space="preserve"> 94968 </t>
  </si>
  <si>
    <t>CONCRETO MAGRO PARA LASTRO, TRAÇO 1:4,5:4,5 (EM MASSA SECA DE CIMENTO/ AREIA MÉDIA/ BRITA 1) - PREPARO MECÂNICO COM BETONEIRA 600 L. AF_05/2021</t>
  </si>
  <si>
    <t>Produção de Concreto</t>
  </si>
  <si>
    <t xml:space="preserve"> 88316 </t>
  </si>
  <si>
    <t xml:space="preserve"> 88309 </t>
  </si>
  <si>
    <t>PEDREIRO COM ENCARGOS COMPLEMENTARES</t>
  </si>
  <si>
    <t>A</t>
  </si>
  <si>
    <t>Equipamentos</t>
  </si>
  <si>
    <t>Utilização</t>
  </si>
  <si>
    <t>Custo Horário Total</t>
  </si>
  <si>
    <t>Operativa</t>
  </si>
  <si>
    <t>Improdutiva</t>
  </si>
  <si>
    <t xml:space="preserve"> E9535 </t>
  </si>
  <si>
    <t>Serra circular com bancada - D = 30 cm - 4 kW</t>
  </si>
  <si>
    <t xml:space="preserve"> E9066 </t>
  </si>
  <si>
    <t>Grupo gerador - 14 kVA</t>
  </si>
  <si>
    <t>Custo horário total de equipamentos</t>
  </si>
  <si>
    <t>B</t>
  </si>
  <si>
    <t>Mão de Obra</t>
  </si>
  <si>
    <t xml:space="preserve"> P9801 </t>
  </si>
  <si>
    <t>Ajudante</t>
  </si>
  <si>
    <t xml:space="preserve"> P9808 </t>
  </si>
  <si>
    <t>Carpinteiro</t>
  </si>
  <si>
    <t>Adicional de Mão de obra (%)</t>
  </si>
  <si>
    <t>Custo horário total de mão de obra</t>
  </si>
  <si>
    <t>l</t>
  </si>
  <si>
    <t xml:space="preserve"> M1205 </t>
  </si>
  <si>
    <t>Prego de ferro</t>
  </si>
  <si>
    <t xml:space="preserve"> M0286 </t>
  </si>
  <si>
    <t>Tábua - E = 2,5 cm e L = 30 cm</t>
  </si>
  <si>
    <t>M0286</t>
  </si>
  <si>
    <t>M1205</t>
  </si>
  <si>
    <t>ARMADOR COM ENCARGOS COMPLEMENTARES</t>
  </si>
  <si>
    <t xml:space="preserve"> M0068 </t>
  </si>
  <si>
    <t>Caibro de pinho - L = 7,5 cm e E = 10,0 cm</t>
  </si>
  <si>
    <t xml:space="preserve"> M0285 </t>
  </si>
  <si>
    <t>Pontalete para escoramento - D = 15 cm</t>
  </si>
  <si>
    <t>5,70</t>
  </si>
  <si>
    <t xml:space="preserve"> M0289 </t>
  </si>
  <si>
    <t>Tábua - E = 2,5 cm e L = 15 cm</t>
  </si>
  <si>
    <t>9,14</t>
  </si>
  <si>
    <t>23,04</t>
  </si>
  <si>
    <t>M0068</t>
  </si>
  <si>
    <t>M0285</t>
  </si>
  <si>
    <t>M0289</t>
  </si>
  <si>
    <t xml:space="preserve"> P9821 </t>
  </si>
  <si>
    <t>Pedreiro</t>
  </si>
  <si>
    <t xml:space="preserve"> M0798 </t>
  </si>
  <si>
    <t>Apoio de neoprene fretado</t>
  </si>
  <si>
    <t>M0798</t>
  </si>
  <si>
    <t>AJUDANTE DE CARPINTEIRO COM ENCARGOS COMPLEMENTARES</t>
  </si>
  <si>
    <t xml:space="preserve"> P9824 </t>
  </si>
  <si>
    <t>Servente</t>
  </si>
  <si>
    <t xml:space="preserve"> M1150 </t>
  </si>
  <si>
    <t>Adesivo estrutural à base de resina epóxi bicomponente tipo ADE-52 ou similar</t>
  </si>
  <si>
    <t>M1150</t>
  </si>
  <si>
    <t xml:space="preserve"> P9830 </t>
  </si>
  <si>
    <t>Montador</t>
  </si>
  <si>
    <t xml:space="preserve"> M1675 </t>
  </si>
  <si>
    <t>Tubo de PVC rosqueável para água fria - D = 150 mm (6")</t>
  </si>
  <si>
    <t>M1675</t>
  </si>
  <si>
    <t xml:space="preserve"> E9644 </t>
  </si>
  <si>
    <t>Caminhão demarcador de faixas com sistema de pintura a frio - 28 kW/129 kW</t>
  </si>
  <si>
    <t xml:space="preserve"> P9853 </t>
  </si>
  <si>
    <t>Pré-marcador</t>
  </si>
  <si>
    <t xml:space="preserve"> M2038 </t>
  </si>
  <si>
    <t>Microesferas refletivas de vidro tipo II-A</t>
  </si>
  <si>
    <t xml:space="preserve"> M2034 </t>
  </si>
  <si>
    <t>Solvente para tinta à base de resina acrílica</t>
  </si>
  <si>
    <t>16,49</t>
  </si>
  <si>
    <t>0,49</t>
  </si>
  <si>
    <t xml:space="preserve"> M2027 </t>
  </si>
  <si>
    <t>Tinta à base de resina acrílica estirenada para demarcação viária</t>
  </si>
  <si>
    <t xml:space="preserve"> M2037 </t>
  </si>
  <si>
    <t>Microesferas refletivas de vidro tipo I-B</t>
  </si>
  <si>
    <t xml:space="preserve"> M2044 </t>
  </si>
  <si>
    <t>Tinta à base de resina acrílica emulsionada em água para pré-marcação viária</t>
  </si>
  <si>
    <t>0,02</t>
  </si>
  <si>
    <t>M2038</t>
  </si>
  <si>
    <t>M2034</t>
  </si>
  <si>
    <t>M2037</t>
  </si>
  <si>
    <t>M2027</t>
  </si>
  <si>
    <t>GRUPO A</t>
  </si>
  <si>
    <t>TAXA ADMINISTRATIVA DA ADMINISTRAÇÃO CENTRAL</t>
  </si>
  <si>
    <t>Administração Central</t>
  </si>
  <si>
    <t>3,00%</t>
  </si>
  <si>
    <t>Total do Grupo</t>
  </si>
  <si>
    <t>GRUPO B</t>
  </si>
  <si>
    <t>TAXA REPRESENTATIVA DOS RISCOS</t>
  </si>
  <si>
    <t>Riscos</t>
  </si>
  <si>
    <t>GRUPO C</t>
  </si>
  <si>
    <t>TAXA REPRESENTATIVA SEGURO GARANTIA</t>
  </si>
  <si>
    <t>Risco</t>
  </si>
  <si>
    <t>GRUPO D</t>
  </si>
  <si>
    <t>TAXA REPRESENTATIVA DAS DESPESAS FINANCEIRAS</t>
  </si>
  <si>
    <t>Despesas Financeiras</t>
  </si>
  <si>
    <t>GRUPO E</t>
  </si>
  <si>
    <t>TAXA REPRESENTATIVA DO LUCRO</t>
  </si>
  <si>
    <t>Lucro</t>
  </si>
  <si>
    <t>GRUPO F</t>
  </si>
  <si>
    <t>TAXA REPRESENTATIVA DA INCIDÊNCIA DOS IMPOSTOS ( SOBRE O FATURAMENTO DA EMPRESA )</t>
  </si>
  <si>
    <t>ISS (IMPOSTO SOBRE SERVIÇOS) - MUNICIPAL</t>
  </si>
  <si>
    <t>5,00%</t>
  </si>
  <si>
    <t>COFINS - FEDERAL</t>
  </si>
  <si>
    <t>PIS (PROGRAMA DE INTREGRAÇÃO SOCIAL) - FEDERAL</t>
  </si>
  <si>
    <t>0,65%</t>
  </si>
  <si>
    <t>CRB -CONTRIBUIÇÂO INSS (DESONERAÇÂO)</t>
  </si>
  <si>
    <t>2,70%</t>
  </si>
  <si>
    <t>11,35%</t>
  </si>
  <si>
    <t>FÓRMULA PARA O CÁLCULO DO BDI</t>
  </si>
  <si>
    <t>(((1+A+B+C)*(1+D)*(1+E)/(1-F))-1)</t>
  </si>
  <si>
    <t>Bonificação sobre despesas indiretas (B.D.I)=</t>
  </si>
  <si>
    <t>Composições Analíticas com Preço Unitário</t>
  </si>
  <si>
    <t>CONSTRUÇÃO DE PONTE EM CONCRETO ARMADO (20 x 7,10 x 5,00 m) NO MUNICÍPIO DE CURUÁ/PA</t>
  </si>
  <si>
    <t>_______________________________________________________________
DIEGO LIMA NUNES
ENGENHEIRO CIVIL - CREA 041978567-1</t>
  </si>
  <si>
    <t>Cronograma Físico e Financeiro</t>
  </si>
  <si>
    <t>Total Por Etapa</t>
  </si>
  <si>
    <t>30 DIAS</t>
  </si>
  <si>
    <t>60 DIAS</t>
  </si>
  <si>
    <t>90 DIAS</t>
  </si>
  <si>
    <t>120 DIAS</t>
  </si>
  <si>
    <t>150 DIAS</t>
  </si>
  <si>
    <t>180 DIAS</t>
  </si>
  <si>
    <t>210 DIAS</t>
  </si>
  <si>
    <t>240 DIAS</t>
  </si>
  <si>
    <t>270 DIAS</t>
  </si>
  <si>
    <t>300 DIAS</t>
  </si>
  <si>
    <t>330 DIAS</t>
  </si>
  <si>
    <t>360 DIAS</t>
  </si>
  <si>
    <t>Porcentagem</t>
  </si>
  <si>
    <t>Custo</t>
  </si>
  <si>
    <t>Porcentagem Acumulado</t>
  </si>
  <si>
    <t>100,0%</t>
  </si>
  <si>
    <t>Custo Acumulado</t>
  </si>
  <si>
    <t>TOTAL DO BDI</t>
  </si>
  <si>
    <t>TOTAL GERAL</t>
  </si>
  <si>
    <t>DESCRIÇÃO</t>
  </si>
  <si>
    <t>TOTAL SEM BDI</t>
  </si>
  <si>
    <t xml:space="preserve">SINAPI - 01/2026 - Pará
SBC - 02/2026 - Pará
SICRO3 - 10/2025 - Pará
SEDOP - 10/2025 - Pará
</t>
  </si>
  <si>
    <t>27,13%</t>
  </si>
  <si>
    <t>Orçamento Sintético</t>
  </si>
  <si>
    <t xml:space="preserve">  </t>
  </si>
  <si>
    <t xml:space="preserve"> 103689 </t>
  </si>
  <si>
    <t>FORNECIMENTO E INSTALAÇÃO DE PLACA DE OBRA COM CHAPA GALVANIZADA E ESTRUTURA DE MADEIRA. AF_03/2022_PS</t>
  </si>
  <si>
    <t xml:space="preserve"> 010005 </t>
  </si>
  <si>
    <t>Barracão de madeira/Almoxarifado</t>
  </si>
  <si>
    <t xml:space="preserve"> 104482 </t>
  </si>
  <si>
    <t>ESGOTAMENTO DE VALA COM BOMBA SUBMERSÍVEL. AF_12/2022</t>
  </si>
  <si>
    <t xml:space="preserve"> 95601 </t>
  </si>
  <si>
    <t>ARRASAMENTO MECANICO DE ESTACA DE CONCRETO ARMADO, DIAMETROS DE ATÉ 40 CM. AF_05/2021</t>
  </si>
  <si>
    <t xml:space="preserve"> 96523 </t>
  </si>
  <si>
    <t>ESCAVAÇÃO MANUAL PARA BLOCO DE COROAMENTO OU SAPATA (INCLUINDO ESCAVAÇÃO PARA COLOCAÇÃO DE FÔRMAS). AF_01/2024</t>
  </si>
  <si>
    <t xml:space="preserve"> 104915 </t>
  </si>
  <si>
    <t>ARMAÇÃO DE BLOCO E SAPATA UTILIZANDO AÇO CA-50 DE 25 MM - MONTAGEM. AF_01/2024</t>
  </si>
  <si>
    <t>KG</t>
  </si>
  <si>
    <t xml:space="preserve"> 1107904 </t>
  </si>
  <si>
    <t>Concreto fck = 35 MPa - confecção em betoneira e lançamento manual - areia e brita comerciais</t>
  </si>
  <si>
    <t xml:space="preserve"> 0307731 </t>
  </si>
  <si>
    <t>Aparelho de apoio de neoprene fretado para estruturas moldadas no local - fornecimento e instalação</t>
  </si>
  <si>
    <t xml:space="preserve"> 96531 </t>
  </si>
  <si>
    <t>FABRICAÇÃO, MONTAGEM E DESMONTAGEM DE FÔRMA PARA BLOCO DE COROAMENTO, EM MADEIRA SERRADA, E=25 MM, 2 UTILIZAÇÕES. AF_01/2024</t>
  </si>
  <si>
    <t xml:space="preserve"> 100341 </t>
  </si>
  <si>
    <t>FABRICAÇÃO, MONTAGEM E DESMONTAGEM DE FÔRMA PARA CORTINA DE CONTENÇÃO, EM CHAPA DE MADEIRA COMPENSADA PLASTIFICADA, E = 18 MM, 10 UTILIZAÇÕES. AF_11/2024</t>
  </si>
  <si>
    <t xml:space="preserve"> 100348 </t>
  </si>
  <si>
    <t>ARMAÇÃO DE CORTINA DE CONTENÇÃO EM CONCRETO ARMADO, COM AÇO CA-50 DE 25 MM - MONTAGEM. AF_11/2024</t>
  </si>
  <si>
    <t xml:space="preserve"> 97086 </t>
  </si>
  <si>
    <t>FABRICAÇÃO, MONTAGEM E DESMONTAGEM DE FORMA PARA RADIER, PISO DE CONCRETO OU LAJE SOBRE SOLO, EM MADEIRA SERRADA, 4 UTILIZAÇÕES. AF_09/2021</t>
  </si>
  <si>
    <t xml:space="preserve"> 92773 </t>
  </si>
  <si>
    <t>ARMAÇÃO DE LAJE DE ESTRUTURA CONVENCIONAL DE CONCRETO ARMADO UTILIZANDO AÇO CA-50 DE 16,0 MM - MONTAGEM. AF_06/2022</t>
  </si>
  <si>
    <t>TRANSVERSINAS</t>
  </si>
  <si>
    <t>VIGAS</t>
  </si>
  <si>
    <t xml:space="preserve"> 92270 </t>
  </si>
  <si>
    <t>FABRICAÇÃO DE FÔRMA PARA VIGAS, COM MADEIRA SERRADA, E = 25 MM. AF_09/2020</t>
  </si>
  <si>
    <t xml:space="preserve"> 92766 </t>
  </si>
  <si>
    <t>ARMAÇÃO DE PILAR OU VIGA DE ESTRUTURA CONVENCIONAL DE CONCRETO ARMADO UTILIZANDO AÇO CA-50 DE 25,0 MM - MONTAGEM. AF_06/2022</t>
  </si>
  <si>
    <t xml:space="preserve"> 101792 </t>
  </si>
  <si>
    <t>ESCORAMENTO DE FÔRMAS DE LAJE EM MADEIRA NÃO APARELHADA, PÉ-DIREITO SIMPLES, INCLUSO TRAVAMENTO, 4 UTILIZAÇÕES. AF_09/2020</t>
  </si>
  <si>
    <t xml:space="preserve"> 92268 </t>
  </si>
  <si>
    <t>FABRICAÇÃO DE FÔRMA PARA LAJES, EM CHAPA DE MADEIRA COMPENSADA PLASTIFICADA, E = 18 MM. AF_09/2020</t>
  </si>
  <si>
    <t xml:space="preserve"> 92774 </t>
  </si>
  <si>
    <t>ARMAÇÃO DE LAJE DE ESTRUTURA CONVENCIONAL DE CONCRETO ARMADO UTILIZANDO AÇO CA-50 DE 20,0 MM - MONTAGEM. AF_06/2022</t>
  </si>
  <si>
    <t xml:space="preserve"> 2003820 </t>
  </si>
  <si>
    <t>Dreno tipo barbacã - DRB 01 - D = 75 mm em estrutura de contenção de encosta - excluso o tubo de drenagem</t>
  </si>
  <si>
    <t xml:space="preserve"> 0307084 </t>
  </si>
  <si>
    <t>Lábios poliméricos em junta de pavimento de concreto - L = 20 mm e H = 30 mm - confecção e assentamento</t>
  </si>
  <si>
    <t xml:space="preserve"> 0307736 </t>
  </si>
  <si>
    <t>Junta de dilatação em elastômero e perfil VV - L = 40 mm e H = 70 mm - fornecimento e instalação</t>
  </si>
  <si>
    <t xml:space="preserve"> 3.6.5 </t>
  </si>
  <si>
    <t xml:space="preserve"> 103754 </t>
  </si>
  <si>
    <t>FORNECIMENTO E INSTALAÇÃO DE BARREIRA DE CONCRETO PERFIL NEW JERSEY SIMPLES - 1070 MM. AF_03/2022</t>
  </si>
  <si>
    <t xml:space="preserve"> 5213442 </t>
  </si>
  <si>
    <t>Placa de regulamentação em aço D = 1,00 m - película retrorrefletiva tipo I + SI - fornecimento e implantação</t>
  </si>
  <si>
    <t xml:space="preserve"> 3.7.3 </t>
  </si>
  <si>
    <t xml:space="preserve"> 270220 </t>
  </si>
  <si>
    <t>Limpeza geral e entrega da obra</t>
  </si>
  <si>
    <t>Sinalização Vertical Viária</t>
  </si>
  <si>
    <t xml:space="preserve"> 88262 </t>
  </si>
  <si>
    <t>CARPINTEIRO DE FORMAS COM ENCARGOS COMPLEMENTARES</t>
  </si>
  <si>
    <t xml:space="preserve"> 102234 </t>
  </si>
  <si>
    <t>PINTURA IMUNIZANTE PARA MADEIRA, 2 DEMÃOS. AF_01/2021</t>
  </si>
  <si>
    <t>Pintura em Madeira</t>
  </si>
  <si>
    <t xml:space="preserve"> 00005069 </t>
  </si>
  <si>
    <t>PREGO DE ACO POLIDO COM CABECA 17 X 27 (2 1/2 X 11)</t>
  </si>
  <si>
    <t xml:space="preserve"> 00004813 </t>
  </si>
  <si>
    <t>PLACA DE OBRA (PARA CONSTRUCAO CIVIL) EM CHAPA GALVANIZADA *N. 22*, ADESIVADA, DE *2,4 X 1,2* M (SEM POSTES PARA FIXACAO)</t>
  </si>
  <si>
    <t xml:space="preserve"> 00004509 </t>
  </si>
  <si>
    <t>SARRAFO *2,5 X 10* CM EM PINUS, MISTA OU EQUIVALENTE DA REGIAO - BRUTA</t>
  </si>
  <si>
    <t xml:space="preserve"> 00005065 </t>
  </si>
  <si>
    <t>PREGO DE ACO POLIDO COM CABECA 10 X 10 (7/8 X 17)</t>
  </si>
  <si>
    <t>Esgotamento de Vala e Rebaixamento do Lençol Freático</t>
  </si>
  <si>
    <t xml:space="preserve"> 89021 </t>
  </si>
  <si>
    <t>BOMBA SUBMERSÍVEL ELÉTRICA TRIFÁSICA, POTÊNCIA 2,96 HP, Ø ROTOR 144 MM SEMI-ABERTO, BOCAL DE SAÍDA Ø 2", HM/Q = 2 MCA / 38,8 M3/H A 28 MCA / 5 M3/H - CHP DIURNO. AF_06/2014</t>
  </si>
  <si>
    <t>Custos Horários Produtivo e Improdutivo dos Equipamentos</t>
  </si>
  <si>
    <t>CHP</t>
  </si>
  <si>
    <t xml:space="preserve"> 89022 </t>
  </si>
  <si>
    <t>BOMBA SUBMERSÍVEL ELÉTRICA TRIFÁSICA, POTÊNCIA 2,96 HP, Ø ROTOR 144 MM SEMI-ABERTO, BOCAL DE SAÍDA Ø 2", HM/Q = 2 MCA / 38,8 M3/H A 28 MCA / 5 M3/H - CHI DIURNO. AF_06/2014</t>
  </si>
  <si>
    <t>CHI</t>
  </si>
  <si>
    <t>Arrasamento de Estacas</t>
  </si>
  <si>
    <t xml:space="preserve"> 102275 </t>
  </si>
  <si>
    <t>MARTELO DEMOLIDOR ELÉTRICO, COM POTÊNCIA DE 2.000 W, 1.000 IMPACTOS POR MINUTO, PESO DE 30 KG - CHP DIURNO. AF_01/2021</t>
  </si>
  <si>
    <t xml:space="preserve"> 102274 </t>
  </si>
  <si>
    <t>MARTELO DEMOLIDOR ELÉTRICO, COM POTÊNCIA DE 2.000 W, 1.000 IMPACTOS POR MINUTO, PESO DE 30 KG - CHI DIURNO. AF_01/2021</t>
  </si>
  <si>
    <t>Fundações Rasas (Blocos, Sapatas, Vigas Baldrame)</t>
  </si>
  <si>
    <t xml:space="preserve"> 88238 </t>
  </si>
  <si>
    <t>AJUDANTE DE ARMADOR COM ENCARGOS COMPLEMENTARES</t>
  </si>
  <si>
    <t xml:space="preserve"> 92798 </t>
  </si>
  <si>
    <t>CORTE E DOBRA DE AÇO CA-50, DIÂMETRO DE 25,0 MM. AF_06/2022</t>
  </si>
  <si>
    <t>Armação para Estruturas de Concreto Armado</t>
  </si>
  <si>
    <t xml:space="preserve"> 88245 </t>
  </si>
  <si>
    <t xml:space="preserve"> 00043132 </t>
  </si>
  <si>
    <t>ARAME RECOZIDO 16 BWG, D = 1,65 MM (0,016 KG/M) OU 18 BWG, D = 1,25 MM (0,01 KG/M)</t>
  </si>
  <si>
    <t xml:space="preserve"> 00039017 </t>
  </si>
  <si>
    <t>ESPACADOR / DISTANCIADOR CIRCULAR COM ENTRADA LATERAL, EM PLASTICO, PARA VERGALHAO *4,2 A 12,5* MM, COBRIMENTO 20 MM</t>
  </si>
  <si>
    <t xml:space="preserve"> E9519 </t>
  </si>
  <si>
    <t>Betoneira com motor a gasolina com capacidade de 600 l - 10 kW</t>
  </si>
  <si>
    <t xml:space="preserve"> E9071 </t>
  </si>
  <si>
    <t>Transportador manual carrinho de mão com capacidade de 80 l</t>
  </si>
  <si>
    <t xml:space="preserve"> E9010 </t>
  </si>
  <si>
    <t>Balança plataforma digital à bateria, com mesa de 75 x 75 cm e capacidade de 500 kg</t>
  </si>
  <si>
    <t xml:space="preserve"> E9064 </t>
  </si>
  <si>
    <t>Transportador manual gerica com capacidade de 180 l</t>
  </si>
  <si>
    <t xml:space="preserve"> M0082 </t>
  </si>
  <si>
    <t>Areia média lavada</t>
  </si>
  <si>
    <t xml:space="preserve"> M0424 </t>
  </si>
  <si>
    <t>Cimento Portland CP II - 32 - saco</t>
  </si>
  <si>
    <t xml:space="preserve"> M0192 </t>
  </si>
  <si>
    <t>Brita 2</t>
  </si>
  <si>
    <t xml:space="preserve"> M0191 </t>
  </si>
  <si>
    <t>Brita 1</t>
  </si>
  <si>
    <t xml:space="preserve"> M0030 </t>
  </si>
  <si>
    <t>Aditivo plastificante e retardador de pega para concreto e argamassa</t>
  </si>
  <si>
    <t>10,62</t>
  </si>
  <si>
    <t>12,54</t>
  </si>
  <si>
    <t xml:space="preserve"> 5914647 </t>
  </si>
  <si>
    <t>Carga, manobra e descarga de agregados ou solos em caminhão basculante de 10 m³ - carga com carregadeira de 3,40 m³ (exclusa) e descarga livre</t>
  </si>
  <si>
    <t>M0192</t>
  </si>
  <si>
    <t>M0424</t>
  </si>
  <si>
    <t>M0191</t>
  </si>
  <si>
    <t>M0082</t>
  </si>
  <si>
    <t>M0030</t>
  </si>
  <si>
    <t xml:space="preserve"> M0786 </t>
  </si>
  <si>
    <t>Placa de poliestireno expandido (EPS)</t>
  </si>
  <si>
    <t>318,00</t>
  </si>
  <si>
    <t>1,99</t>
  </si>
  <si>
    <t>M0786</t>
  </si>
  <si>
    <t xml:space="preserve"> 88239 </t>
  </si>
  <si>
    <t xml:space="preserve"> 91692 </t>
  </si>
  <si>
    <t>SERRA CIRCULAR DE BANCADA COM MOTOR ELÉTRICO POTÊNCIA DE 5HP, COM COIFA PARA DISCO 10" - CHP DIURNO. AF_08/2015</t>
  </si>
  <si>
    <t xml:space="preserve"> 91693 </t>
  </si>
  <si>
    <t>SERRA CIRCULAR DE BANCADA COM MOTOR ELÉTRICO POTÊNCIA DE 5HP, COM COIFA PARA DISCO 10" - CHI DIURNO. AF_08/2015</t>
  </si>
  <si>
    <t xml:space="preserve"> 00004517 </t>
  </si>
  <si>
    <t>SARRAFO *2,5 X 7,5* CM EM PINUS, MISTA OU EQUIVALENTE DA REGIAO - BRUTA</t>
  </si>
  <si>
    <t xml:space="preserve"> 00005074 </t>
  </si>
  <si>
    <t>PREGO DE ACO POLIDO COM CABECA 15 X 18 (1 1/2 X 13)</t>
  </si>
  <si>
    <t xml:space="preserve"> 00002692 </t>
  </si>
  <si>
    <t>DESMOLDANTE PROTETOR PARA FORMAS DE MADEIRA, DE BASE OLEOSA EMULSIONADA EM AGUA</t>
  </si>
  <si>
    <t>L</t>
  </si>
  <si>
    <t xml:space="preserve"> 00004491 </t>
  </si>
  <si>
    <t>PONTALETE *7,5 X 7,5* CM EM PINUS, MISTA OU EQUIVALENTE DA REGIAO - BRUTA</t>
  </si>
  <si>
    <t xml:space="preserve"> 00040304 </t>
  </si>
  <si>
    <t>PREGO DE ACO POLIDO COM CABECA DUPLA 17 X 27 (2 1/2 X 11)</t>
  </si>
  <si>
    <t xml:space="preserve"> 00006212 </t>
  </si>
  <si>
    <t>TABUA *2,5 X 30 CM EM PINUS, MISTA OU EQUIVALENTE DA REGIAO - BRUTA</t>
  </si>
  <si>
    <t>Estruturas de Contenção - Perfis Pranchados, Cortinas e Muros de Arrimo</t>
  </si>
  <si>
    <t xml:space="preserve"> 00001345 </t>
  </si>
  <si>
    <t>CHAPA/PAINEL DE MADEIRA COMPENSADA PLASTIFICADA (MADEIRITE PLASTIFICADO) PARA FORMA DE CONCRETO, DE 2200 X 1100 MM, E = *17* MM</t>
  </si>
  <si>
    <t xml:space="preserve"> 00005068 </t>
  </si>
  <si>
    <t>PREGO DE ACO POLIDO COM CABECA 17 X 21 (2 X 11)</t>
  </si>
  <si>
    <t xml:space="preserve"> 00040271 </t>
  </si>
  <si>
    <t>LOCACAO DE APRUMADOR METALICO DE PILAR, COM ALTURA E ANGULO REGULAVEIS, EXTENSAO DE *1,50* A *2,80* M</t>
  </si>
  <si>
    <t>UNXMES</t>
  </si>
  <si>
    <t xml:space="preserve"> 00040287 </t>
  </si>
  <si>
    <t>LOCACAO DE BARRA DE ANCORAGEM DE 0,80 A 1,20 M DE EXTENSAO, COM ROSCA DE 5/8", INCLUINDO PORCA E FLANGE</t>
  </si>
  <si>
    <t xml:space="preserve"> 00040275 </t>
  </si>
  <si>
    <t>LOCACAO DE VIGA SANDUICHE METALICA VAZADA PARA TRAVAMENTO DE PILARES, ALTURA DE *8* CM, LARGURA DE *6* CM E EXTENSAO DE 2 M</t>
  </si>
  <si>
    <t>Radier, Piso de Concreto e Laje sobre Solo</t>
  </si>
  <si>
    <t xml:space="preserve"> 00006193 </t>
  </si>
  <si>
    <t>TABUA NAO APARELHADA *2,5 X 20* CM, EM MACARANDUBA/MASSARANDUBA, ANGELIM OU EQUIVALENTE DA REGIAO - BRUTA</t>
  </si>
  <si>
    <t>10,56</t>
  </si>
  <si>
    <t xml:space="preserve"> 92805 </t>
  </si>
  <si>
    <t>CORTE E DOBRA DE AÇO CA-50, DIÂMETRO DE 16,0 MM. AF_06/2022</t>
  </si>
  <si>
    <t>Fôrmas para Estruturas de Concreto Armado</t>
  </si>
  <si>
    <t xml:space="preserve"> 00006189 </t>
  </si>
  <si>
    <t>TABUA NAO APARELHADA *2,5 X 30* CM, EM MACARANDUBA/MASSARANDUBA, ANGELIM OU EQUIVALENTE DA REGIAO - BRUTA</t>
  </si>
  <si>
    <t xml:space="preserve"> 92273 </t>
  </si>
  <si>
    <t>FABRICAÇÃO DE ESCORAS DO TIPO PONTALETE, EM MADEIRA, PARA PÉ-DIREITO SIMPLES. AF_09/2020</t>
  </si>
  <si>
    <t xml:space="preserve"> 92806 </t>
  </si>
  <si>
    <t>CORTE E DOBRA DE AÇO CA-50, DIÂMETRO DE 20,0 MM. AF_06/2022</t>
  </si>
  <si>
    <t xml:space="preserve"> M0005 </t>
  </si>
  <si>
    <t>Brita 0</t>
  </si>
  <si>
    <t xml:space="preserve"> M3089 </t>
  </si>
  <si>
    <t>Arame liso em aço galvanizado - D = 1,24 mm (18 BWG)</t>
  </si>
  <si>
    <t>0,11</t>
  </si>
  <si>
    <t xml:space="preserve"> M2050 </t>
  </si>
  <si>
    <t>Geotêxtil não-tecido agulhado em poliéster - resistência à tração longitudinal de 9 kN/m</t>
  </si>
  <si>
    <t xml:space="preserve"> M3093 </t>
  </si>
  <si>
    <t>Tela de poliamida - malha de 60 fios/cm</t>
  </si>
  <si>
    <t>M2050</t>
  </si>
  <si>
    <t>M3089</t>
  </si>
  <si>
    <t>M0005</t>
  </si>
  <si>
    <t xml:space="preserve"> E9675 </t>
  </si>
  <si>
    <t>Martelete perfurador/rompedor elétrico - 1,50 kW</t>
  </si>
  <si>
    <t xml:space="preserve"> E9591 </t>
  </si>
  <si>
    <t>Serra para corte de concreto e asfalto - 10 kW</t>
  </si>
  <si>
    <t xml:space="preserve"> E9764 </t>
  </si>
  <si>
    <t>Grupo gerador - 7,2 kVA</t>
  </si>
  <si>
    <t xml:space="preserve"> M1385 </t>
  </si>
  <si>
    <t>Disco de corte diamantado para concreto e asfalto - D = 350 mm</t>
  </si>
  <si>
    <t>3,08</t>
  </si>
  <si>
    <t xml:space="preserve"> M1391 </t>
  </si>
  <si>
    <t>Ponteiro para martelete - D = 22 mm e C = 1,00 m</t>
  </si>
  <si>
    <t>0,39</t>
  </si>
  <si>
    <t xml:space="preserve"> M1379 </t>
  </si>
  <si>
    <t>Argamassa polimérica monocomponente para reparos estruturais</t>
  </si>
  <si>
    <t>M1379</t>
  </si>
  <si>
    <t xml:space="preserve"> M1151 </t>
  </si>
  <si>
    <t>Junta de dilatação em elastômero e perfil VV - L = 40 mm e H = 70 mm</t>
  </si>
  <si>
    <t>M1151</t>
  </si>
  <si>
    <t>Sinalização Horizontal Viária</t>
  </si>
  <si>
    <t xml:space="preserve"> 92923 </t>
  </si>
  <si>
    <t>ARMAÇÃO DE ESTRUTURAS DIVERSAS DE CONCRETO ARMADO, EXCETO VIGAS, PILARES, LAJES E FUNDAÇÕES, UTILIZANDO AÇO CA-50 DE 20,0 MM - MONTAGEM. AF_06/2022</t>
  </si>
  <si>
    <t xml:space="preserve"> 92917 </t>
  </si>
  <si>
    <t>ARMAÇÃO DE ESTRUTURAS DIVERSAS DE CONCRETO ARMADO, EXCETO VIGAS, PILARES, LAJES E FUNDAÇÕES, UTILIZANDO AÇO CA-50 DE 8,0 MM - MONTAGEM. AF_06/2022</t>
  </si>
  <si>
    <t xml:space="preserve"> 92916 </t>
  </si>
  <si>
    <t>ARMAÇÃO DE ESTRUTURAS DIVERSAS DE CONCRETO ARMADO, EXCETO VIGAS, PILARES, LAJES E FUNDAÇÕES, UTILIZANDO AÇO CA-50 DE 6,3 MM - MONTAGEM. AF_06/2022</t>
  </si>
  <si>
    <t xml:space="preserve"> 00039397 </t>
  </si>
  <si>
    <t>DESMOLDANTE PARA FORMAS METALICAS A BASE DE OLEO VEGETAL</t>
  </si>
  <si>
    <t xml:space="preserve"> 00001527 </t>
  </si>
  <si>
    <t>CONCRETO USINADO BOMBEAVEL, CLASSE DE RESISTENCIA C25, BRITA 0 E 1, SLUMP = 100 +/- 20 MM, COM BOMBEAMENTO (DISPONIBILIZACAO DE BOMBA), SEM O LANCAMENTO (NBR 8953)</t>
  </si>
  <si>
    <t xml:space="preserve"> 00044755 </t>
  </si>
  <si>
    <t>FORMAS DE BARREIRA DE CONCRETO SIMPLES</t>
  </si>
  <si>
    <t xml:space="preserve"> E9687 </t>
  </si>
  <si>
    <t>Caminhão carroceria com capacidade de 5 t - 120 kW</t>
  </si>
  <si>
    <t xml:space="preserve"> 5213414 </t>
  </si>
  <si>
    <t>Placa em aço nº 16 galvanizado com película retrorrefletiva tipo I + SI - confecção</t>
  </si>
  <si>
    <t>PLANILHA ORÇAMENTÁRIA ANALÍTICA</t>
  </si>
  <si>
    <t>COMPOSIÇÕES ANALÍTICAS COM PREÇO UNITÁRIO</t>
  </si>
  <si>
    <t>BDI - BDI RODOVIAS/FERROVIAS - DESONERADO 2026</t>
  </si>
  <si>
    <t>0,50%</t>
  </si>
  <si>
    <t>0,32%</t>
  </si>
  <si>
    <t>OBRA</t>
  </si>
  <si>
    <t>BDI</t>
  </si>
  <si>
    <t>RESP. TÉCNICO</t>
  </si>
  <si>
    <t>DIEGO LIMA NUNES
ENGENHEIRO CIVIL - CREA 041978567-1</t>
  </si>
  <si>
    <t>ENDEREÇO</t>
  </si>
  <si>
    <t>ENC. SOCIAL MENS.</t>
  </si>
  <si>
    <t>ENC. SOCIAL HOR.</t>
  </si>
  <si>
    <t>MUNICÍPIO DE CURUÁ-PA</t>
  </si>
  <si>
    <t>REFERÊCIAS</t>
  </si>
  <si>
    <t>DATA</t>
  </si>
  <si>
    <t>SINAPI - 01/2026 - Pará - SBC - 02/2026 - Pará - SICRO3 - 10/2025 - Pará - SEDOP - 10/2025 - Pará</t>
  </si>
  <si>
    <t>ENCARGOS SOCIAIS SOBRE A MÃO DE OBRA</t>
  </si>
  <si>
    <t>CÓDIGO</t>
  </si>
  <si>
    <t>COM DESONERAÇÃO</t>
  </si>
  <si>
    <t>HORISTA
(%)</t>
  </si>
  <si>
    <t>MENSALISTA (%)</t>
  </si>
  <si>
    <t>A1</t>
  </si>
  <si>
    <t>INSS</t>
  </si>
  <si>
    <t>A2</t>
  </si>
  <si>
    <t xml:space="preserve">SESI </t>
  </si>
  <si>
    <t>A3</t>
  </si>
  <si>
    <t>SENAI</t>
  </si>
  <si>
    <t>A4</t>
  </si>
  <si>
    <t xml:space="preserve">INCRA </t>
  </si>
  <si>
    <t>A5</t>
  </si>
  <si>
    <t xml:space="preserve">SEBRAE </t>
  </si>
  <si>
    <t>A6</t>
  </si>
  <si>
    <t xml:space="preserve">Salário Educação </t>
  </si>
  <si>
    <t>A7</t>
  </si>
  <si>
    <t>Seguro Contra Acidentes de Trabalho</t>
  </si>
  <si>
    <t>A8</t>
  </si>
  <si>
    <t xml:space="preserve">FGTS </t>
  </si>
  <si>
    <t>A9</t>
  </si>
  <si>
    <t xml:space="preserve">SECONCI </t>
  </si>
  <si>
    <t>B1</t>
  </si>
  <si>
    <t xml:space="preserve">Repouso Semanal Remunerado </t>
  </si>
  <si>
    <t>Não incide</t>
  </si>
  <si>
    <t>B2</t>
  </si>
  <si>
    <t>Feriados</t>
  </si>
  <si>
    <t>B3</t>
  </si>
  <si>
    <t xml:space="preserve">Auxílio - Enfermidade </t>
  </si>
  <si>
    <t>B4</t>
  </si>
  <si>
    <t xml:space="preserve">13º Salário </t>
  </si>
  <si>
    <t>B5</t>
  </si>
  <si>
    <t>Licença Paternidade</t>
  </si>
  <si>
    <t>B6</t>
  </si>
  <si>
    <t>Faltas Justificadas</t>
  </si>
  <si>
    <t>B7</t>
  </si>
  <si>
    <t xml:space="preserve">Dias de Chuvas </t>
  </si>
  <si>
    <t>B8</t>
  </si>
  <si>
    <t>Auxílio Acidente de Trabalho</t>
  </si>
  <si>
    <t>B9</t>
  </si>
  <si>
    <t xml:space="preserve">Férias Gozadas </t>
  </si>
  <si>
    <t>B10</t>
  </si>
  <si>
    <t>Salário Maternidade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</si>
  <si>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</si>
  <si>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</si>
  <si>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</si>
  <si>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</si>
  <si>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</si>
  <si>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</si>
  <si>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</si>
  <si>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Rescisão Sem Justa Causa</t>
  </si>
  <si>
    <t>C5</t>
  </si>
  <si>
    <t xml:space="preserve">Indenização Adicional </t>
  </si>
  <si>
    <t>D1</t>
  </si>
  <si>
    <t xml:space="preserve">Reincidência de Grupo A sobre Grupo B </t>
  </si>
  <si>
    <t>D2</t>
  </si>
  <si>
    <t>Reincidência de Grupo A sobre Aviso Prévio Trabalhado e Reincidência do FGTS sobre Aviso Prévio Indenizado</t>
  </si>
  <si>
    <t>TOTAL (A+B+C+D)</t>
  </si>
  <si>
    <t xml:space="preserve"> 200004 </t>
  </si>
  <si>
    <t>ENCARREGADO GERAL DE OBRAS COM ENCARGOS COMPLEMENTARES</t>
  </si>
  <si>
    <t>mês</t>
  </si>
  <si>
    <t>9,7%</t>
  </si>
  <si>
    <t>10,57%</t>
  </si>
  <si>
    <t>12,07%</t>
  </si>
  <si>
    <t>8,13%</t>
  </si>
  <si>
    <t>61,87%</t>
  </si>
  <si>
    <t>28,32</t>
  </si>
  <si>
    <t>22,63</t>
  </si>
  <si>
    <t>203,64</t>
  </si>
  <si>
    <t>147,07</t>
  </si>
  <si>
    <t>83,86</t>
  </si>
  <si>
    <t>0,89</t>
  </si>
  <si>
    <t>350,22</t>
  </si>
  <si>
    <t>208,52</t>
  </si>
  <si>
    <t>76,64</t>
  </si>
  <si>
    <t>217,25</t>
  </si>
  <si>
    <t>79,85</t>
  </si>
  <si>
    <t>5914359
0,00
1,28
0,0000</t>
  </si>
  <si>
    <t>5914374
0,00
1,02
0,0000</t>
  </si>
  <si>
    <t>5914389
0,00
0,84
0,0000</t>
  </si>
  <si>
    <t>5914449
0,00
1,11
0,0000</t>
  </si>
  <si>
    <t>5914464
0,00
0,89
0,0000</t>
  </si>
  <si>
    <t>5914479
0,00
0,73
0,0000</t>
  </si>
  <si>
    <t>56,64</t>
  </si>
  <si>
    <t>121,81</t>
  </si>
  <si>
    <t>28,33</t>
  </si>
  <si>
    <t>8,50</t>
  </si>
  <si>
    <t>22,91</t>
  </si>
  <si>
    <t>6,87</t>
  </si>
  <si>
    <t>13,33</t>
  </si>
  <si>
    <t>3,67</t>
  </si>
  <si>
    <t>5,62</t>
  </si>
  <si>
    <t>5,84</t>
  </si>
  <si>
    <t>15,41</t>
  </si>
  <si>
    <t>1,14</t>
  </si>
  <si>
    <t>18,63</t>
  </si>
  <si>
    <t>1,54</t>
  </si>
  <si>
    <t>91,37</t>
  </si>
  <si>
    <t>11,31</t>
  </si>
  <si>
    <t>228,87</t>
  </si>
  <si>
    <t>5,98</t>
  </si>
  <si>
    <t>20,97</t>
  </si>
  <si>
    <t>20,56</t>
  </si>
  <si>
    <t>1,27</t>
  </si>
  <si>
    <t>45,25</t>
  </si>
  <si>
    <t>462,23</t>
  </si>
  <si>
    <t>491,83</t>
  </si>
  <si>
    <t>7,59</t>
  </si>
  <si>
    <t>18,22</t>
  </si>
  <si>
    <t>394,36</t>
  </si>
  <si>
    <t>136,94</t>
  </si>
  <si>
    <t>149,54</t>
  </si>
  <si>
    <t>22,78</t>
  </si>
  <si>
    <t>90,51</t>
  </si>
  <si>
    <t>9,88</t>
  </si>
  <si>
    <t>3,46</t>
  </si>
  <si>
    <t>33,25</t>
  </si>
  <si>
    <t>19,95</t>
  </si>
  <si>
    <t>1,19</t>
  </si>
  <si>
    <t>24,09</t>
  </si>
  <si>
    <t>30,49</t>
  </si>
  <si>
    <t>638,63</t>
  </si>
  <si>
    <t>Composições Auxiliares</t>
  </si>
  <si>
    <t xml:space="preserve"> 95308 </t>
  </si>
  <si>
    <t>CURSO DE CAPACITAÇÃO PARA AJUDANTE DE ARMADOR (ENCARGOS COMPLEMENTARES) - HORISTA</t>
  </si>
  <si>
    <t xml:space="preserve"> 00043465 </t>
  </si>
  <si>
    <t>FERRAMENTAS - FAMILIA PEDREIRO - HORISTA (ENCARGOS COMPLEMENTARES - COLETADO CAIXA)</t>
  </si>
  <si>
    <t>Encargos Complementares</t>
  </si>
  <si>
    <t xml:space="preserve"> 00006114 </t>
  </si>
  <si>
    <t>AJUDANTE DE ARMADOR (HORISTA)</t>
  </si>
  <si>
    <t xml:space="preserve"> 00037373 </t>
  </si>
  <si>
    <t>SEGURO - HORISTA (COLETADO CAIXA - ENCARGOS COMPLEMENTARES)</t>
  </si>
  <si>
    <t xml:space="preserve"> 00037370 </t>
  </si>
  <si>
    <t>ALIMENTACAO - HORISTA (COLETADO CAIXA - ENCARGOS COMPLEMENTARES)</t>
  </si>
  <si>
    <t xml:space="preserve"> 00037371 </t>
  </si>
  <si>
    <t>TRANSPORTE - HORISTA (COLETADO CAIXA - ENCARGOS COMPLEMENTARES)</t>
  </si>
  <si>
    <t xml:space="preserve"> 00043489 </t>
  </si>
  <si>
    <t>EPI - FAMILIA PEDREIRO - HORISTA (ENCARGOS COMPLEMENTARES - COLETADO CAIXA)</t>
  </si>
  <si>
    <t xml:space="preserve"> 00037372 </t>
  </si>
  <si>
    <t>EXAMES - HORISTA (COLETADO CAIXA - ENCARGOS COMPLEMENTARES)</t>
  </si>
  <si>
    <t xml:space="preserve"> 95309 </t>
  </si>
  <si>
    <t>CURSO DE CAPACITAÇÃO PARA AJUDANTE DE CARPINTEIRO (ENCARGOS COMPLEMENTARES) - HORISTA</t>
  </si>
  <si>
    <t xml:space="preserve"> 00043459 </t>
  </si>
  <si>
    <t>FERRAMENTAS - FAMILIA CARPINTEIRO DE FORMAS - HORISTA (ENCARGOS COMPLEMENTARES - COLETADO CAIXA)</t>
  </si>
  <si>
    <t xml:space="preserve"> 00006117 </t>
  </si>
  <si>
    <t>CARPINTEIRO AUXILIAR (HORISTA)</t>
  </si>
  <si>
    <t xml:space="preserve"> 00043483 </t>
  </si>
  <si>
    <t>EPI - FAMILIA CARPINTEIRO DE FORMAS - HORISTA (ENCARGOS COMPLEMENTARES - COLETADO CAIXA)</t>
  </si>
  <si>
    <t xml:space="preserve"> 280002 </t>
  </si>
  <si>
    <t xml:space="preserve"> 295309 </t>
  </si>
  <si>
    <t>CURSO DE CAPACITAÇÃO PARA AJUDANTE DE CARPINTEIRO(ENCARGOS COMPLEMENTARES) - HORISTA</t>
  </si>
  <si>
    <t xml:space="preserve"> EC434590 </t>
  </si>
  <si>
    <t>FERRAMENTAS - FAMILIA CARPINTEIRO DE FORMAS - HORISTA(ENCARGOS COMPLEMENTARES - COLETADO CAIXA)</t>
  </si>
  <si>
    <t xml:space="preserve"> EC434830 </t>
  </si>
  <si>
    <t>EPI - FAMILIA CARPINTEIRO DE FORMAS - HORISTA(ENCARGOSCOMPLEMENTARES - COLETADO CAIXA)</t>
  </si>
  <si>
    <t xml:space="preserve"> EC373730 </t>
  </si>
  <si>
    <t>SEGURO - HORISTA (ENCARGOS COMPLEMENTARES) (COLETA CAIXA)</t>
  </si>
  <si>
    <t xml:space="preserve"> MO611700 </t>
  </si>
  <si>
    <t>CARPINTEIRO AUXILIAR</t>
  </si>
  <si>
    <t xml:space="preserve"> EC373710 </t>
  </si>
  <si>
    <t>TRANSPORTE - HORISTA (ENCARGOS COMPLEMENTARES)(COLETADOCAIXA)</t>
  </si>
  <si>
    <t xml:space="preserve"> EC373720 </t>
  </si>
  <si>
    <t>EXAMES - HORISTA (ENCARGOS COMPLEMENTARES) (COLETA CAIXA)</t>
  </si>
  <si>
    <t xml:space="preserve"> EC373700 </t>
  </si>
  <si>
    <t>ALIMENTACAO - HORISTA (ENCARGOS COMPLEMENTARES)(COLETADOCAIXA)</t>
  </si>
  <si>
    <t xml:space="preserve"> 280006 </t>
  </si>
  <si>
    <t xml:space="preserve"> 295314 </t>
  </si>
  <si>
    <t>CURSO DE CAPACITAÇÃO PARA ARMADOR (ENCARGOSCOMPLEMENTARES) - HORISTA</t>
  </si>
  <si>
    <t xml:space="preserve"> EC434650 </t>
  </si>
  <si>
    <t>FERRAMENTAS - FAMILIA PEDREIRO - HORISTA(ENCARGOSCOMPLEMENTARES - COLETADO CAIXA)</t>
  </si>
  <si>
    <t xml:space="preserve"> EC434890 </t>
  </si>
  <si>
    <t>EPI - FAMILIA PEDREIRO - HORISTA (ENCARGOS COMPLEMENTARES -COLETADO CAIXA)</t>
  </si>
  <si>
    <t xml:space="preserve"> MO378000 </t>
  </si>
  <si>
    <t>ARMADOR</t>
  </si>
  <si>
    <t xml:space="preserve"> 95314 </t>
  </si>
  <si>
    <t>CURSO DE CAPACITAÇÃO PARA ARMADOR (ENCARGOS COMPLEMENTARES) - HORISTA</t>
  </si>
  <si>
    <t xml:space="preserve"> 00000378 </t>
  </si>
  <si>
    <t>ARMADOR (HORISTA)</t>
  </si>
  <si>
    <t xml:space="preserve"> 92801 </t>
  </si>
  <si>
    <t>CORTE E DOBRA DE AÇO CA-50, DIÂMETRO DE 6,3 MM. AF_06/2022</t>
  </si>
  <si>
    <t xml:space="preserve"> 92802 </t>
  </si>
  <si>
    <t>CORTE E DOBRA DE AÇO CA-50, DIÂMETRO DE 8,0 MM. AF_06/2022</t>
  </si>
  <si>
    <t xml:space="preserve"> D00425 </t>
  </si>
  <si>
    <t>Aço CA 50/60 -  Preço médio</t>
  </si>
  <si>
    <t xml:space="preserve"> 89226 </t>
  </si>
  <si>
    <t>BETONEIRA CAPACIDADE NOMINAL DE 600 L, CAPACIDADE DE MISTURA 360 L, MOTOR ELÉTRICO TRIFÁSICO POTÊNCIA DE 4 CV, SEM CARREGADOR - CHI DIURNO. AF_05/2023</t>
  </si>
  <si>
    <t xml:space="preserve"> 89221 </t>
  </si>
  <si>
    <t>BETONEIRA CAPACIDADE NOMINAL DE 600 L, CAPACIDADE DE MISTURA 360 L, MOTOR ELÉTRICO TRIFÁSICO POTÊNCIA DE 4 CV, SEM CARREGADOR - DEPRECIAÇÃO. AF_05/2023</t>
  </si>
  <si>
    <t>Depreciação, Juros, Impostos e Seguros, Manutenção e Materiais na Operação dos Equipamentos</t>
  </si>
  <si>
    <t xml:space="preserve"> 89222 </t>
  </si>
  <si>
    <t>BETONEIRA CAPACIDADE NOMINAL DE 600 L, CAPACIDADE DE MISTURA 360 L, MOTOR ELÉTRICO TRIFÁSICO POTÊNCIA DE 4 CV, SEM CARREGADOR - JUROS. AF_05/2023</t>
  </si>
  <si>
    <t xml:space="preserve"> 89225 </t>
  </si>
  <si>
    <t>BETONEIRA CAPACIDADE NOMINAL DE 600 L, CAPACIDADE DE MISTURA 360 L, MOTOR ELÉTRICO TRIFÁSICO POTÊNCIA DE 4 CV, SEM CARREGADOR - CHP DIURNO. AF_05/2023</t>
  </si>
  <si>
    <t xml:space="preserve"> 89224 </t>
  </si>
  <si>
    <t>BETONEIRA CAPACIDADE NOMINAL DE 600 L, CAPACIDADE DE MISTURA 360 L, MOTOR ELÉTRICO TRIFÁSICO POTÊNCIA DE 4 CV, SEM CARREGADOR - MATERIAIS NA OPERAÇÃO. AF_05/2023</t>
  </si>
  <si>
    <t xml:space="preserve"> 89223 </t>
  </si>
  <si>
    <t>BETONEIRA CAPACIDADE NOMINAL DE 600 L, CAPACIDADE DE MISTURA 360 L, MOTOR ELÉTRICO TRIFÁSICO POTÊNCIA DE 4 CV, SEM CARREGADOR - MANUTENÇÃO. AF_05/2023</t>
  </si>
  <si>
    <t xml:space="preserve"> 00036397 </t>
  </si>
  <si>
    <t>BETONEIRA, CAPACIDADE NOMINAL 600 L, CAPACIDADE DE MISTURA 360 L, MOTOR ELETRICO TRIFASICO 220/380V, POTENCIA 4CV, SEM CARREGADOR</t>
  </si>
  <si>
    <t>Equipamento para Aquisição Permanente</t>
  </si>
  <si>
    <t xml:space="preserve"> 00002705 </t>
  </si>
  <si>
    <t>ENERGIA ELETRICA ATE 2000 KWH INDUSTRIAL, SEM DEMANDA</t>
  </si>
  <si>
    <t>Franquia</t>
  </si>
  <si>
    <t>KWH</t>
  </si>
  <si>
    <t xml:space="preserve"> 89019 </t>
  </si>
  <si>
    <t>BOMBA SUBMERSÍVEL ELÉTRICA TRIFÁSICA, POTÊNCIA 2,96 HP, Ø ROTOR 144 MM SEMI-ABERTO, BOCAL DE SAÍDA Ø 2", HM/Q = 2 MCA / 38,8 M3/H A 28 MCA / 5 M3/H - DEPRECIAÇÃO. AF_06/2014</t>
  </si>
  <si>
    <t xml:space="preserve"> 89020 </t>
  </si>
  <si>
    <t>BOMBA SUBMERSÍVEL ELÉTRICA TRIFÁSICA, POTÊNCIA 2,96 HP, Ø ROTOR 144 MM SEMI-ABERTO, BOCAL DE SAÍDA Ø 2", HM/Q = 2 MCA / 38,8 M3/H A 28 MCA / 5 M3/H - JUROS. AF_06/2014</t>
  </si>
  <si>
    <t xml:space="preserve"> 5800 </t>
  </si>
  <si>
    <t>BOMBA SUBMERSÍVEL ELÉTRICA TRIFÁSICA, POTÊNCIA 2,96 HP, Ø ROTOR 144 MM SEMI-ABERTO, BOCAL DE SAÍDA Ø 2", HM/Q = 2 MCA / 38,8 M3/H A 28 MCA / 5 M3/H - MANUTENÇÃO. AF_06/2014</t>
  </si>
  <si>
    <t xml:space="preserve"> 53866 </t>
  </si>
  <si>
    <t>BOMBA SUBMERSÍVEL ELÉTRICA TRIFÁSICA, POTÊNCIA 2,96 HP, Ø ROTOR 144 MM SEMI-ABERTO, BOCAL DE SAÍDA Ø 2", HM/Q = 2 MCA / 38,8 M3/H A 28 MCA / 5 M3/H - MATERIAIS NA OPERAÇÃO. AF_06/2014</t>
  </si>
  <si>
    <t xml:space="preserve"> 00000751 </t>
  </si>
  <si>
    <t>BOMBA SUBMERSIVEL, ELETRICA, TRIFASICA, POTENCIA 2,96 HP, DIAMETRO DO ROTOR 144 MM SEMIABERTO, BOCAL DE SAIDA DIAMETRO DE DUAS POLEGADAS, HM/Q = 2 M / 38,8 M3/H A 28 M / 5 M3/H</t>
  </si>
  <si>
    <t xml:space="preserve"> 00014250 </t>
  </si>
  <si>
    <t>ENERGIA ELETRICA COMERCIAL, BAIXA TENSAO, RELATIVA AO CONSUMO DE ATE 100 KWH, INCLUINDO ICMS, PIS/PASEP E COFINS</t>
  </si>
  <si>
    <t xml:space="preserve"> 295329 </t>
  </si>
  <si>
    <t>CURSO DE CAPACITAÇÃO PARA CARPINTEIRO (ENCARGOSCOMPLEMENTARES) - HORISTA</t>
  </si>
  <si>
    <t xml:space="preserve"> MO121400 </t>
  </si>
  <si>
    <t>CARPINTEIRO</t>
  </si>
  <si>
    <t xml:space="preserve"> 95330 </t>
  </si>
  <si>
    <t>CURSO DE CAPACITAÇÃO PARA CARPINTEIRO DE FÔRMAS (ENCARGOS COMPLEMENTARES) - HORISTA</t>
  </si>
  <si>
    <t xml:space="preserve"> 00001213 </t>
  </si>
  <si>
    <t>CARPINTEIRO DE FORMAS PARA CONCRETO (HORISTA)</t>
  </si>
  <si>
    <t xml:space="preserve"> 88377 </t>
  </si>
  <si>
    <t>OPERADOR DE BETONEIRA ESTACIONÁRIA/MISTURADOR COM ENCARGOS COMPLEMENTARES</t>
  </si>
  <si>
    <t xml:space="preserve"> 00004721 </t>
  </si>
  <si>
    <t>PEDRA BRITADA N. 1 (9,5 A 19 MM) POSTO PEDREIRA/FORNECEDOR, SEM FRETE</t>
  </si>
  <si>
    <t xml:space="preserve"> 00000370 </t>
  </si>
  <si>
    <t>AREIA MEDIA - POSTO JAZIDA/FORNECEDOR (RETIRADO NA JAZIDA, SEM TRANSPORTE)</t>
  </si>
  <si>
    <t xml:space="preserve"> 00001379 </t>
  </si>
  <si>
    <t>CIMENTO PORTLAND COMPOSTO CP II-32</t>
  </si>
  <si>
    <t xml:space="preserve"> 00043055 </t>
  </si>
  <si>
    <t>ACO CA-50, 12,5 MM OU 16,0 MM, VERGALHAO</t>
  </si>
  <si>
    <t xml:space="preserve"> 00043056 </t>
  </si>
  <si>
    <t>ACO CA-50, 20,0 MM OU 25,0 MM, VERGALHAO</t>
  </si>
  <si>
    <t xml:space="preserve"> 00000032 </t>
  </si>
  <si>
    <t>ACO CA-50, 6,3 MM, VERGALHAO</t>
  </si>
  <si>
    <t xml:space="preserve"> 00000033 </t>
  </si>
  <si>
    <t>ACO CA-50, 8,0 MM, VERGALHAO</t>
  </si>
  <si>
    <t xml:space="preserve"> 95332 </t>
  </si>
  <si>
    <t>CURSO DE CAPACITAÇÃO PARA ELETRICISTA (ENCARGOS COMPLEMENTARES) - HORISTA</t>
  </si>
  <si>
    <t xml:space="preserve"> 00002436 </t>
  </si>
  <si>
    <t>ELETRICISTA (HORISTA)</t>
  </si>
  <si>
    <t xml:space="preserve"> 295422 </t>
  </si>
  <si>
    <t>CURSO DE CAPACITAÇÃO PARA ENCARREGADO GERAL OBRAS(ENCARGOS COMPLEMENTARES) - MENSALISTA</t>
  </si>
  <si>
    <t xml:space="preserve"> MO408180 </t>
  </si>
  <si>
    <t>ENCARREGADO GERAL DE OBRAS (MENSALISTA)</t>
  </si>
  <si>
    <t xml:space="preserve"> 95402 </t>
  </si>
  <si>
    <t>CURSO DE CAPACITAÇÃO PARA ENGENHEIRO CIVIL DE OBRA JÚNIOR (ENCARGOS COMPLEMENTARES) - HORISTA</t>
  </si>
  <si>
    <t xml:space="preserve"> 00002706 </t>
  </si>
  <si>
    <t>ENGENHEIRO CIVIL DE OBRA JUNIOR (HORISTA)</t>
  </si>
  <si>
    <t xml:space="preserve"> 95389 </t>
  </si>
  <si>
    <t>CURSO DE CAPACITAÇÃO PARA OPERADOR DE BETONEIRA ESTACIONÁRIA/MISTURADOR (ENCARGOS COMPLEMENTARES) - HORISTA</t>
  </si>
  <si>
    <t xml:space="preserve"> 00037666 </t>
  </si>
  <si>
    <t>OPERADOR DE BETONEIRA ESTACIONARIA / MISTURADOR (HORISTA)</t>
  </si>
  <si>
    <t xml:space="preserve"> 95360 </t>
  </si>
  <si>
    <t>CURSO DE CAPACITAÇÃO PARA OPERADOR DE MÁQUINAS E EQUIPAMENTOS (ENCARGOS COMPLEMENTARES) - HORISTA</t>
  </si>
  <si>
    <t xml:space="preserve"> 00004230 </t>
  </si>
  <si>
    <t>OPERADOR DE MAQUINAS E TRATORES DIVERSOS - TERRAPLANAGEM (HORISTA)</t>
  </si>
  <si>
    <t xml:space="preserve"> 95371 </t>
  </si>
  <si>
    <t>CURSO DE CAPACITAÇÃO PARA PEDREIRO (ENCARGOS COMPLEMENTARES) - HORISTA</t>
  </si>
  <si>
    <t xml:space="preserve"> 00004750 </t>
  </si>
  <si>
    <t>PEDREIRO (HORISTA)</t>
  </si>
  <si>
    <t xml:space="preserve"> 295371 </t>
  </si>
  <si>
    <t>CURSO DE CAPACITAÇÃO PARA PEDREIRO (ENCARGOSCOMPLEMENTARES) - HORISTA</t>
  </si>
  <si>
    <t xml:space="preserve"> MO475000 </t>
  </si>
  <si>
    <t>PEDREIRO</t>
  </si>
  <si>
    <t xml:space="preserve"> 95372 </t>
  </si>
  <si>
    <t>CURSO DE CAPACITAÇÃO PARA PINTOR (ENCARGOS COMPLEMENTARES) - HORISTA</t>
  </si>
  <si>
    <t xml:space="preserve"> 00004783 </t>
  </si>
  <si>
    <t>PINTOR (HORISTA)</t>
  </si>
  <si>
    <t xml:space="preserve"> 95378 </t>
  </si>
  <si>
    <t>CURSO DE CAPACITAÇÃO PARA SERVENTE (ENCARGOS COMPLEMENTARES) - HORISTA</t>
  </si>
  <si>
    <t xml:space="preserve"> 00006111 </t>
  </si>
  <si>
    <t>SERVENTE DE OBRAS (HORISTA)</t>
  </si>
  <si>
    <t xml:space="preserve"> 295378 </t>
  </si>
  <si>
    <t>CURSO DE CAPACITAÇÃO PARA SERVENTE (ENCARGOSCOMPLEMENTARES) - HORISTA</t>
  </si>
  <si>
    <t xml:space="preserve"> MO611100 </t>
  </si>
  <si>
    <t>SERVENTE</t>
  </si>
  <si>
    <t xml:space="preserve"> 295379 </t>
  </si>
  <si>
    <t>CURSO DE CAPACITAÇÃO PARA SOLDADOR (ENCARGOSCOMPLEMENTARES) - HORISTA</t>
  </si>
  <si>
    <t xml:space="preserve"> MO616000 </t>
  </si>
  <si>
    <t>SOLDADOR</t>
  </si>
  <si>
    <t xml:space="preserve"> 295406 </t>
  </si>
  <si>
    <t>CURSO DE CAPACITAÇÃO PARA TOPÓGRAFO (ENCARGOSCOMPLEMENTARES) - HORISTA</t>
  </si>
  <si>
    <t xml:space="preserve"> MO759200 </t>
  </si>
  <si>
    <t>TOPOGRAFO</t>
  </si>
  <si>
    <t xml:space="preserve"> E9579 </t>
  </si>
  <si>
    <t>Caminhão basculante com capacidade de 10 m³ - 210 kW</t>
  </si>
  <si>
    <t xml:space="preserve"> 5914333 </t>
  </si>
  <si>
    <t>Carga, manobra e descarga de materiais diversos em caminhão carroceria de 15 t - carga e descarga com caminhão guindauto com capacidade de elevação de 6,2 t</t>
  </si>
  <si>
    <t xml:space="preserve"> E9592 </t>
  </si>
  <si>
    <t>Caminhão carroceria com capacidade de 15 t - 188 kW</t>
  </si>
  <si>
    <t xml:space="preserve"> E9686 </t>
  </si>
  <si>
    <t>Caminhão guindauto com capacidade de elevação de 6,2 t e carroceria de 7 t - 136 kW</t>
  </si>
  <si>
    <t>135,76</t>
  </si>
  <si>
    <t xml:space="preserve"> 280023 </t>
  </si>
  <si>
    <t xml:space="preserve"> M00010 </t>
  </si>
  <si>
    <t>Taxa de Bomba</t>
  </si>
  <si>
    <t xml:space="preserve"> D00413 </t>
  </si>
  <si>
    <t>Concreto comprado em central de 40MPA</t>
  </si>
  <si>
    <t xml:space="preserve"> M00013 </t>
  </si>
  <si>
    <t>Vibrador de imersão, diâmetro de ponteira 45mm, motor elétrico trifá potênciade2 cv</t>
  </si>
  <si>
    <t xml:space="preserve"> 00043460 </t>
  </si>
  <si>
    <t>FERRAMENTAS - FAMILIA ELETRICISTA - HORISTA (ENCARGOS COMPLEMENTARES - COLETADO CAIXA)</t>
  </si>
  <si>
    <t xml:space="preserve"> 00043484 </t>
  </si>
  <si>
    <t>EPI - FAMILIA ELETRICISTA - HORISTA (ENCARGOS COMPLEMENTARES - COLETADO CAIXA)</t>
  </si>
  <si>
    <t xml:space="preserve"> EC434750 </t>
  </si>
  <si>
    <t>FERRAMENTAS - FAMILIA ENCARREGADO GERAL -MENSALISTA(ENCARGOS COMPLEMENTARES - COLETADO CAIXA)</t>
  </si>
  <si>
    <t xml:space="preserve"> EC408640 </t>
  </si>
  <si>
    <t>SEGURO - MENSALISTA (COLETADO CAIXA)</t>
  </si>
  <si>
    <t xml:space="preserve"> EC408630 </t>
  </si>
  <si>
    <t>EXAMES - MENSALISTA (COLETADO CAIXA)</t>
  </si>
  <si>
    <t xml:space="preserve"> EC434990 </t>
  </si>
  <si>
    <t>EPI - FAMILIA ENCARREGADO GERAL - MENSALISTA(ENCARGOSCOMPLEMENTARES - COLETADO CAIXA)</t>
  </si>
  <si>
    <t xml:space="preserve"> 00043462 </t>
  </si>
  <si>
    <t>FERRAMENTAS - FAMILIA ENGENHEIRO CIVIL - HORISTA (ENCARGOS COMPLEMENTARES - COLETADO CAIXA)</t>
  </si>
  <si>
    <t xml:space="preserve"> 00043486 </t>
  </si>
  <si>
    <t>EPI - FAMILIA ENGENHEIRO CIVIL - HORISTA (ENCARGOS COMPLEMENTARES - COLETADO CAIXA)</t>
  </si>
  <si>
    <t xml:space="preserve"> D00086 </t>
  </si>
  <si>
    <t>Prego 2 1/2"x12</t>
  </si>
  <si>
    <t xml:space="preserve"> D00428 </t>
  </si>
  <si>
    <t>Madeirite Plastificado e=15mm</t>
  </si>
  <si>
    <t xml:space="preserve"> D00427 </t>
  </si>
  <si>
    <t>Desmoldante</t>
  </si>
  <si>
    <t xml:space="preserve"> D00021 </t>
  </si>
  <si>
    <t>Régua 3"x7/8" 4 m apar.</t>
  </si>
  <si>
    <t xml:space="preserve"> 102271 </t>
  </si>
  <si>
    <t>MARTELO DEMOLIDOR ELÉTRICO, COM POTÊNCIA DE 2.000 W, 1.000 IMPACTOS POR MINUTO, PESO DE 30 KG - JUROS. AF_01/2021</t>
  </si>
  <si>
    <t xml:space="preserve"> 102270 </t>
  </si>
  <si>
    <t>MARTELO DEMOLIDOR ELÉTRICO, COM POTÊNCIA DE 2.000 W, 1.000 IMPACTOS POR MINUTO, PESO DE 30 KG - DEPRECIAÇÃO. AF_01/2021</t>
  </si>
  <si>
    <t xml:space="preserve"> 102272 </t>
  </si>
  <si>
    <t>MARTELO DEMOLIDOR ELÉTRICO, COM POTÊNCIA DE 2.000 W, 1.000 IMPACTOS POR MINUTO, PESO DE 30 KG - MANUTENÇÃO. AF_01/2021</t>
  </si>
  <si>
    <t xml:space="preserve"> 102273 </t>
  </si>
  <si>
    <t>MARTELO DEMOLIDOR ELÉTRICO, COM POTÊNCIA DE 2.000 W, 1.000 IMPACTOS POR MINUTO, PESO DE 30 KG - MATERIAIS NA OPERAÇÃO. AF_01/2021</t>
  </si>
  <si>
    <t xml:space="preserve"> 00040703 </t>
  </si>
  <si>
    <t>MARTELO DEMOLIDOR ELETRICO, COM POTENCIA DE 2.000 W, FREQUENCIA DE 1.000 IMPACTOS POR MINUTO, FORCA DE IMPACTO ENTRE 60 E 65 J, PESO DE 30 KG</t>
  </si>
  <si>
    <t xml:space="preserve"> 00043488 </t>
  </si>
  <si>
    <t>EPI - FAMILIA OPERADOR ESCAVADEIRA - HORISTA (ENCARGOS COMPLEMENTARES - COLETADO CAIXA)</t>
  </si>
  <si>
    <t xml:space="preserve"> 00043464 </t>
  </si>
  <si>
    <t>FERRAMENTAS - FAMILIA OPERADOR ESCAVADEIRA - HORISTA (ENCARGOS COMPLEMENTARES - COLETADO CAIXA)</t>
  </si>
  <si>
    <t xml:space="preserve"> 88297 </t>
  </si>
  <si>
    <t>OPERADOR DE MÁQUINAS E EQUIPAMENTOS COM ENCARGOS COMPLEMENTARES</t>
  </si>
  <si>
    <t xml:space="preserve"> 88310 </t>
  </si>
  <si>
    <t>PINTOR COM ENCARGOS COMPLEMENTARES</t>
  </si>
  <si>
    <t xml:space="preserve"> 00043490 </t>
  </si>
  <si>
    <t>EPI - FAMILIA PINTOR - HORISTA (ENCARGOS COMPLEMENTARES - COLETADO CAIXA)</t>
  </si>
  <si>
    <t xml:space="preserve"> 00043466 </t>
  </si>
  <si>
    <t>FERRAMENTAS - FAMILIA PINTOR - HORISTA (ENCARGOS COMPLEMENTARES - COLETADO CAIXA)</t>
  </si>
  <si>
    <t xml:space="preserve"> 00007340 </t>
  </si>
  <si>
    <t>IMUNIZANTE PARA MADEIRA, INCOLOR</t>
  </si>
  <si>
    <t xml:space="preserve"> 5212552 </t>
  </si>
  <si>
    <t>Pintura eletrostática a pó com tinta poliéster em chapa de aço</t>
  </si>
  <si>
    <t xml:space="preserve"> E9753 </t>
  </si>
  <si>
    <t>Grupo gerador - 23 kVA</t>
  </si>
  <si>
    <t xml:space="preserve"> E9076 </t>
  </si>
  <si>
    <t>Equipamento para pintura eletrostática com cabine dupla de 7,00 kW e estufa de 80.000 kCal</t>
  </si>
  <si>
    <t xml:space="preserve"> P9822 </t>
  </si>
  <si>
    <t>Pintor</t>
  </si>
  <si>
    <t>28,41</t>
  </si>
  <si>
    <t>56,83</t>
  </si>
  <si>
    <t xml:space="preserve"> M3153 </t>
  </si>
  <si>
    <t>Tinta em pó à base de resina poliéster</t>
  </si>
  <si>
    <t>68,30</t>
  </si>
  <si>
    <t>7,65</t>
  </si>
  <si>
    <t>M3153</t>
  </si>
  <si>
    <t xml:space="preserve"> E9622 </t>
  </si>
  <si>
    <t>Máquina de bancada universal para corte de chapa - 1,50 kW</t>
  </si>
  <si>
    <t xml:space="preserve"> E9623 </t>
  </si>
  <si>
    <t>Máquina de bancada guilhotina - 4,00 kW</t>
  </si>
  <si>
    <t xml:space="preserve"> E9568 </t>
  </si>
  <si>
    <t>Furadeira de impacto de 12,5 mm - 0,80 kW</t>
  </si>
  <si>
    <t>45,82</t>
  </si>
  <si>
    <t xml:space="preserve"> P9823 </t>
  </si>
  <si>
    <t>Serralheiro</t>
  </si>
  <si>
    <t>28,43</t>
  </si>
  <si>
    <t xml:space="preserve"> M3229 </t>
  </si>
  <si>
    <t>Película retrorrefletiva tipo I + SI (sinal impresso com película de sobreposição tipo V)</t>
  </si>
  <si>
    <t>454,49</t>
  </si>
  <si>
    <t xml:space="preserve"> M1367 </t>
  </si>
  <si>
    <t>Chapa fina em aço galvanizado</t>
  </si>
  <si>
    <t>124,37</t>
  </si>
  <si>
    <t>15,97</t>
  </si>
  <si>
    <t>M3229</t>
  </si>
  <si>
    <t>M1367</t>
  </si>
  <si>
    <t xml:space="preserve"> 91688 </t>
  </si>
  <si>
    <t>SERRA CIRCULAR DE BANCADA COM MOTOR ELÉTRICO POTÊNCIA DE 5HP, COM COIFA PARA DISCO 10" - DEPRECIAÇÃO. AF_08/2015</t>
  </si>
  <si>
    <t xml:space="preserve"> 91689 </t>
  </si>
  <si>
    <t>SERRA CIRCULAR DE BANCADA COM MOTOR ELÉTRICO POTÊNCIA DE 5HP, COM COIFA PARA DISCO 10" - JUROS. AF_08/2015</t>
  </si>
  <si>
    <t xml:space="preserve"> 91690 </t>
  </si>
  <si>
    <t>SERRA CIRCULAR DE BANCADA COM MOTOR ELÉTRICO POTÊNCIA DE 5HP, COM COIFA PARA DISCO 10" - MANUTENÇÃO. AF_08/2015</t>
  </si>
  <si>
    <t xml:space="preserve"> 91691 </t>
  </si>
  <si>
    <t>SERRA CIRCULAR DE BANCADA COM MOTOR ELÉTRICO POTÊNCIA DE 5HP, COM COIFA PARA DISCO 10" - MATERIAIS NA OPERAÇÃO. AF_08/2015</t>
  </si>
  <si>
    <t xml:space="preserve"> 00014618 </t>
  </si>
  <si>
    <t>SERRA CIRCULAR DE BANCADA COM MOTOR ELETRICO, POTENCIA DE *1600* W, PARA DISCO DE DIAMETRO DE 10" (250 MM)</t>
  </si>
  <si>
    <t xml:space="preserve"> EC434670 </t>
  </si>
  <si>
    <t>FERRAMENTAS - FAMILIA SERVENTE - HORISTA (ENCARGOSCOMPLEMENTARES - COLETADO CAIXA)</t>
  </si>
  <si>
    <t xml:space="preserve"> EC434910 </t>
  </si>
  <si>
    <t>EPI - FAMILIA SERVENTE - HORISTA (ENCARGOS COMPLEMENTARES -COLETADO CAIXA)</t>
  </si>
  <si>
    <t xml:space="preserve"> 00043491 </t>
  </si>
  <si>
    <t>EPI - FAMILIA SERVENTE - HORISTA (ENCARGOS COMPLEMENTARES - COLETADO CAIXA)</t>
  </si>
  <si>
    <t xml:space="preserve"> 00043467 </t>
  </si>
  <si>
    <t>FERRAMENTAS - FAMILIA SERVENTE - HORISTA (ENCARGOS COMPLEMENTARES - COLETADO CAIXA)</t>
  </si>
  <si>
    <t xml:space="preserve"> EC434920 </t>
  </si>
  <si>
    <t>EPI - FAMILIA SOLDADOR - HORISTA (ENCARGOS COMPLEMENTARES -COLETADO CAIXA)</t>
  </si>
  <si>
    <t xml:space="preserve"> EC434680 </t>
  </si>
  <si>
    <t>FERRAMENTAS - FAMILIA SOLDADOR - HORISTA (ENCARGOSCOMPLEMENTARES - COLETADO CAIXA)</t>
  </si>
  <si>
    <t xml:space="preserve"> EC434690 </t>
  </si>
  <si>
    <t>FERRAMENTAS - FAMILIA TOPOGRAFO - HORISTA(ENCARGOSCOMPLEMENTARES - COLETADO CAIXA)</t>
  </si>
  <si>
    <t xml:space="preserve"> EC434930 </t>
  </si>
  <si>
    <t>EPI - FAMILIA TOPOGRAFO - HORISTA (ENCARGOS COMPLEMENTARES -COLETADO CAIXA)</t>
  </si>
  <si>
    <t xml:space="preserve"> 5914359 </t>
  </si>
  <si>
    <t>Transporte com caminhão basculante de 10 m³ - rodovia em leito natural</t>
  </si>
  <si>
    <t>tkm</t>
  </si>
  <si>
    <t xml:space="preserve"> 5914374 </t>
  </si>
  <si>
    <t>Transporte com caminhão basculante de 10 m³ - rodovia em revestimento primário</t>
  </si>
  <si>
    <t xml:space="preserve"> 5914389 </t>
  </si>
  <si>
    <t>Transporte com caminhão basculante de 10 m³ - rodovia pavimentada</t>
  </si>
  <si>
    <t xml:space="preserve"> 5914449 </t>
  </si>
  <si>
    <t>Transporte com caminhão carroceria de 15 t - rodovia em leito natural</t>
  </si>
  <si>
    <t xml:space="preserve"> 5914464 </t>
  </si>
  <si>
    <t>Transporte com caminhão carroceria de 15 t - rodovia em revestimento primário</t>
  </si>
  <si>
    <t xml:space="preserve"> 5914479 </t>
  </si>
  <si>
    <t>Transporte com caminhão carroceria de 15 t - rodovia pavimentada</t>
  </si>
  <si>
    <t>Encargos Sociais</t>
  </si>
  <si>
    <t xml:space="preserve">SINAPI - 04/2026 - Pará
SBC - 05/2026 - Pará
SICRO3 - 01/2026 - Pará
SEDOP - 03/2026 - Pará
</t>
  </si>
  <si>
    <t>24,23%</t>
  </si>
  <si>
    <t>Desonerado: embutido nos preços unitário dos insumos de mão de obra, de acordo com as bases.</t>
  </si>
  <si>
    <t>____________________________________________________________________________________________________________________________________________</t>
  </si>
  <si>
    <t>100,00%
14.366,09</t>
  </si>
  <si>
    <t>10,34%
1.485,45</t>
  </si>
  <si>
    <t>8,35%
1.199,57</t>
  </si>
  <si>
    <t>4,40%
632,11</t>
  </si>
  <si>
    <t>7,59%
1.090,39</t>
  </si>
  <si>
    <t>7,50%
1.077,46</t>
  </si>
  <si>
    <t>9,05%
1.300,13</t>
  </si>
  <si>
    <t>13,45%
1.932,24</t>
  </si>
  <si>
    <t>100,00%
75.775,56</t>
  </si>
  <si>
    <t>10,34%
7.835,19</t>
  </si>
  <si>
    <t>8,35%
6.327,26</t>
  </si>
  <si>
    <t>4,40%
3.334,12</t>
  </si>
  <si>
    <t>7,59%
5.751,37</t>
  </si>
  <si>
    <t>7,50%
5.683,17</t>
  </si>
  <si>
    <t>9,05%
6.857,69</t>
  </si>
  <si>
    <t>13,45%
10.191,81</t>
  </si>
  <si>
    <t>100,00%
639.857,10</t>
  </si>
  <si>
    <t>5,00%
31.992,86</t>
  </si>
  <si>
    <t>10,00%
63.985,71</t>
  </si>
  <si>
    <t>11,00%
70.384,28</t>
  </si>
  <si>
    <t>12,50%
79.982,14</t>
  </si>
  <si>
    <t>8,00%
51.188,57</t>
  </si>
  <si>
    <t>5,66%</t>
  </si>
  <si>
    <t>5,41%</t>
  </si>
  <si>
    <t>4,93%</t>
  </si>
  <si>
    <t>5,32%</t>
  </si>
  <si>
    <t>10,58%</t>
  </si>
  <si>
    <t>11,88%</t>
  </si>
  <si>
    <t>6,04%</t>
  </si>
  <si>
    <t>41.313,50</t>
  </si>
  <si>
    <t>39.519,68</t>
  </si>
  <si>
    <t>35.959,08</t>
  </si>
  <si>
    <t>38.834,60</t>
  </si>
  <si>
    <t>70.827,46</t>
  </si>
  <si>
    <t>77.226,03</t>
  </si>
  <si>
    <t>77.144,90</t>
  </si>
  <si>
    <t>86.742,76</t>
  </si>
  <si>
    <t>88.139,95</t>
  </si>
  <si>
    <t>59.346,38</t>
  </si>
  <si>
    <t>44.116,90</t>
  </si>
  <si>
    <t>11,07%</t>
  </si>
  <si>
    <t>16,0%</t>
  </si>
  <si>
    <t>21,32%</t>
  </si>
  <si>
    <t>31,02%</t>
  </si>
  <si>
    <t>40,72%</t>
  </si>
  <si>
    <t>51,3%</t>
  </si>
  <si>
    <t>73,75%</t>
  </si>
  <si>
    <t>85,83%</t>
  </si>
  <si>
    <t>93,96%</t>
  </si>
  <si>
    <t>80.833,18</t>
  </si>
  <si>
    <t>116.792,26</t>
  </si>
  <si>
    <t>155.626,86</t>
  </si>
  <si>
    <t>226.454,32</t>
  </si>
  <si>
    <t>297.281,78</t>
  </si>
  <si>
    <t>374.507,81</t>
  </si>
  <si>
    <t>451.652,71</t>
  </si>
  <si>
    <t>538.395,47</t>
  </si>
  <si>
    <t>626.535,42</t>
  </si>
  <si>
    <t>685.881,80</t>
  </si>
  <si>
    <t>729.998,75</t>
  </si>
  <si>
    <t>__________________________________________________________________________________________________</t>
  </si>
  <si>
    <t>Planilha Orçamentária Resumida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</si>
</sst>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#,##0.00\ %"/>
    <numFmt numFmtId="165" formatCode="#,##0.0000"/>
    <numFmt numFmtId="166" formatCode="#,##0.0000000"/>
    <numFmt numFmtId="167" formatCode="_([$€]* #,##0.00_);_([$€]* \(#,##0.00\);_([$€]* &quot;-&quot;??_);_(@_)"/>
  </numFmts>
  <fonts count="21">
    <font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b/>
      <sz val="10"/>
      <name val="Arial"/>
      <family val="2"/>
    </font>
    <font>
      <sz val="11"/>
      <name val="Arial"/>
      <family val="1"/>
    </font>
    <font>
      <b/>
      <sz val="11"/>
      <name val="Arial"/>
      <family val="2"/>
    </font>
    <font>
      <sz val="10"/>
      <color rgb="FF000000"/>
      <name val="Times New Roman"/>
      <family val="1"/>
    </font>
    <font>
      <sz val="1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0"/>
      <color theme="0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color rgb="FF000000"/>
      <name val="Aptos Narrow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D6D6D6"/>
        <bgColor rgb="FFD6D6D6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DFF0D8"/>
        <bgColor rgb="FFDFF0D8"/>
      </patternFill>
    </fill>
    <fill>
      <patternFill patternType="solid">
        <fgColor rgb="FFFFFFFF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9EBF7"/>
        <bgColor rgb="FFD9EBF7"/>
      </patternFill>
    </fill>
  </fills>
  <borders count="24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FF55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4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3" fillId="0" borderId="0"/>
    <xf numFmtId="167" fontId="16" fillId="0" borderId="0"/>
    <xf numFmtId="0" fontId="17" fillId="0" borderId="0"/>
  </cellStyleXfs>
  <cellXfs count="188">
    <xf numFmtId="0" fontId="0" fillId="0" borderId="0" xfId="0"/>
    <xf numFmtId="0" fontId="6" fillId="4" borderId="0" xfId="0" applyFont="1" applyFill="1" applyAlignment="1">
      <alignment horizontal="center" vertical="top" wrapText="1"/>
    </xf>
    <xf numFmtId="0" fontId="7" fillId="5" borderId="0" xfId="0" applyFont="1" applyFill="1" applyAlignment="1">
      <alignment horizontal="right" vertical="top" wrapText="1"/>
    </xf>
    <xf numFmtId="0" fontId="9" fillId="6" borderId="0" xfId="0" applyFont="1" applyFill="1" applyAlignment="1">
      <alignment horizontal="left" vertical="top" wrapText="1"/>
    </xf>
    <xf numFmtId="0" fontId="1" fillId="9" borderId="0" xfId="0" applyFont="1" applyFill="1" applyAlignment="1">
      <alignment horizontal="left" vertical="top" wrapText="1"/>
    </xf>
    <xf numFmtId="0" fontId="3" fillId="9" borderId="0" xfId="0" applyFont="1" applyFill="1" applyAlignment="1">
      <alignment horizontal="left" vertical="top" wrapText="1"/>
    </xf>
    <xf numFmtId="0" fontId="1" fillId="9" borderId="2" xfId="0" applyFont="1" applyFill="1" applyBorder="1" applyAlignment="1">
      <alignment horizontal="center" vertical="top" wrapText="1"/>
    </xf>
    <xf numFmtId="0" fontId="4" fillId="8" borderId="2" xfId="0" applyFont="1" applyFill="1" applyBorder="1" applyAlignment="1">
      <alignment horizontal="left" vertical="top" wrapText="1"/>
    </xf>
    <xf numFmtId="0" fontId="4" fillId="8" borderId="2" xfId="0" applyFont="1" applyFill="1" applyBorder="1" applyAlignment="1">
      <alignment horizontal="right" vertical="top" wrapText="1"/>
    </xf>
    <xf numFmtId="0" fontId="4" fillId="8" borderId="2" xfId="0" applyFont="1" applyFill="1" applyBorder="1" applyAlignment="1">
      <alignment horizontal="center" vertical="top" wrapText="1"/>
    </xf>
    <xf numFmtId="4" fontId="4" fillId="8" borderId="2" xfId="0" applyNumberFormat="1" applyFont="1" applyFill="1" applyBorder="1" applyAlignment="1">
      <alignment horizontal="right" vertical="top" wrapText="1"/>
    </xf>
    <xf numFmtId="0" fontId="3" fillId="9" borderId="0" xfId="0" applyFont="1" applyFill="1" applyAlignment="1">
      <alignment horizontal="center" vertical="top" wrapText="1"/>
    </xf>
    <xf numFmtId="166" fontId="4" fillId="8" borderId="2" xfId="0" applyNumberFormat="1" applyFont="1" applyFill="1" applyBorder="1" applyAlignment="1">
      <alignment horizontal="right" vertical="top" wrapText="1"/>
    </xf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right" vertical="top" wrapText="1"/>
    </xf>
    <xf numFmtId="0" fontId="5" fillId="2" borderId="2" xfId="0" applyFont="1" applyFill="1" applyBorder="1" applyAlignment="1">
      <alignment horizontal="center" vertical="top" wrapText="1"/>
    </xf>
    <xf numFmtId="166" fontId="5" fillId="2" borderId="2" xfId="0" applyNumberFormat="1" applyFont="1" applyFill="1" applyBorder="1" applyAlignment="1">
      <alignment horizontal="right" vertical="top" wrapText="1"/>
    </xf>
    <xf numFmtId="4" fontId="5" fillId="2" borderId="2" xfId="0" applyNumberFormat="1" applyFont="1" applyFill="1" applyBorder="1" applyAlignment="1">
      <alignment horizontal="right" vertical="top" wrapText="1"/>
    </xf>
    <xf numFmtId="0" fontId="5" fillId="3" borderId="2" xfId="0" applyFont="1" applyFill="1" applyBorder="1" applyAlignment="1">
      <alignment horizontal="left" vertical="top" wrapText="1"/>
    </xf>
    <xf numFmtId="0" fontId="5" fillId="3" borderId="2" xfId="0" applyFont="1" applyFill="1" applyBorder="1" applyAlignment="1">
      <alignment horizontal="right" vertical="top" wrapText="1"/>
    </xf>
    <xf numFmtId="0" fontId="5" fillId="3" borderId="2" xfId="0" applyFont="1" applyFill="1" applyBorder="1" applyAlignment="1">
      <alignment horizontal="center" vertical="top" wrapText="1"/>
    </xf>
    <xf numFmtId="166" fontId="5" fillId="3" borderId="2" xfId="0" applyNumberFormat="1" applyFont="1" applyFill="1" applyBorder="1" applyAlignment="1">
      <alignment horizontal="right" vertical="top" wrapText="1"/>
    </xf>
    <xf numFmtId="4" fontId="5" fillId="3" borderId="2" xfId="0" applyNumberFormat="1" applyFont="1" applyFill="1" applyBorder="1" applyAlignment="1">
      <alignment horizontal="right" vertical="top" wrapText="1"/>
    </xf>
    <xf numFmtId="0" fontId="5" fillId="9" borderId="0" xfId="0" applyFont="1" applyFill="1" applyAlignment="1">
      <alignment horizontal="right" vertical="top" wrapText="1"/>
    </xf>
    <xf numFmtId="4" fontId="5" fillId="9" borderId="0" xfId="0" applyNumberFormat="1" applyFont="1" applyFill="1" applyAlignment="1">
      <alignment horizontal="right" vertical="top" wrapText="1"/>
    </xf>
    <xf numFmtId="0" fontId="4" fillId="8" borderId="1" xfId="0" applyFont="1" applyFill="1" applyBorder="1" applyAlignment="1">
      <alignment horizontal="left" vertical="top" wrapText="1"/>
    </xf>
    <xf numFmtId="165" fontId="3" fillId="9" borderId="0" xfId="0" applyNumberFormat="1" applyFont="1" applyFill="1" applyAlignment="1">
      <alignment horizontal="right" vertical="top" wrapText="1"/>
    </xf>
    <xf numFmtId="2" fontId="0" fillId="0" borderId="0" xfId="0" applyNumberFormat="1"/>
    <xf numFmtId="44" fontId="0" fillId="0" borderId="0" xfId="1" applyFont="1"/>
    <xf numFmtId="44" fontId="0" fillId="0" borderId="0" xfId="0" applyNumberFormat="1"/>
    <xf numFmtId="0" fontId="3" fillId="9" borderId="0" xfId="0" applyFont="1" applyFill="1" applyAlignment="1">
      <alignment horizontal="right" vertical="top" wrapText="1"/>
    </xf>
    <xf numFmtId="0" fontId="5" fillId="9" borderId="0" xfId="0" applyFont="1" applyFill="1" applyAlignment="1">
      <alignment horizontal="center" vertical="top" wrapText="1"/>
    </xf>
    <xf numFmtId="0" fontId="1" fillId="9" borderId="2" xfId="0" applyFont="1" applyFill="1" applyBorder="1" applyAlignment="1">
      <alignment horizontal="left" vertical="top" wrapText="1"/>
    </xf>
    <xf numFmtId="0" fontId="1" fillId="9" borderId="2" xfId="0" applyFont="1" applyFill="1" applyBorder="1" applyAlignment="1">
      <alignment horizontal="right" vertical="top" wrapText="1"/>
    </xf>
    <xf numFmtId="0" fontId="5" fillId="9" borderId="0" xfId="0" applyFont="1" applyFill="1" applyAlignment="1">
      <alignment horizontal="left" vertical="top" wrapText="1"/>
    </xf>
    <xf numFmtId="0" fontId="7" fillId="12" borderId="6" xfId="0" applyFont="1" applyFill="1" applyBorder="1" applyAlignment="1">
      <alignment vertical="top" wrapText="1"/>
    </xf>
    <xf numFmtId="0" fontId="7" fillId="12" borderId="8" xfId="0" applyFont="1" applyFill="1" applyBorder="1" applyAlignment="1">
      <alignment vertical="top" wrapText="1"/>
    </xf>
    <xf numFmtId="0" fontId="7" fillId="12" borderId="17" xfId="0" applyFont="1" applyFill="1" applyBorder="1" applyAlignment="1">
      <alignment vertical="top" wrapText="1"/>
    </xf>
    <xf numFmtId="44" fontId="8" fillId="12" borderId="5" xfId="1" applyFont="1" applyFill="1" applyBorder="1" applyAlignment="1">
      <alignment vertical="top" wrapText="1"/>
    </xf>
    <xf numFmtId="44" fontId="8" fillId="12" borderId="16" xfId="1" applyFont="1" applyFill="1" applyBorder="1" applyAlignment="1">
      <alignment vertical="top" wrapText="1"/>
    </xf>
    <xf numFmtId="0" fontId="3" fillId="9" borderId="16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43" fontId="0" fillId="0" borderId="0" xfId="2" applyFont="1" applyAlignment="1">
      <alignment vertical="center"/>
    </xf>
    <xf numFmtId="44" fontId="0" fillId="0" borderId="0" xfId="1" applyFont="1" applyAlignment="1">
      <alignment vertical="center"/>
    </xf>
    <xf numFmtId="0" fontId="1" fillId="9" borderId="4" xfId="0" applyFont="1" applyFill="1" applyBorder="1" applyAlignment="1">
      <alignment horizontal="left" vertical="top" wrapText="1"/>
    </xf>
    <xf numFmtId="0" fontId="1" fillId="9" borderId="5" xfId="0" applyFont="1" applyFill="1" applyBorder="1" applyAlignment="1">
      <alignment horizontal="left" vertical="top" wrapText="1"/>
    </xf>
    <xf numFmtId="0" fontId="5" fillId="2" borderId="10" xfId="0" applyFont="1" applyFill="1" applyBorder="1" applyAlignment="1">
      <alignment horizontal="left" vertical="top" wrapText="1"/>
    </xf>
    <xf numFmtId="0" fontId="5" fillId="9" borderId="7" xfId="0" applyFont="1" applyFill="1" applyBorder="1" applyAlignment="1">
      <alignment horizontal="left" vertical="top" wrapText="1"/>
    </xf>
    <xf numFmtId="0" fontId="5" fillId="9" borderId="8" xfId="0" applyFont="1" applyFill="1" applyBorder="1" applyAlignment="1">
      <alignment horizontal="right" vertical="top" wrapText="1"/>
    </xf>
    <xf numFmtId="0" fontId="3" fillId="9" borderId="8" xfId="0" applyFont="1" applyFill="1" applyBorder="1" applyAlignment="1">
      <alignment horizontal="right" vertical="top" wrapText="1"/>
    </xf>
    <xf numFmtId="0" fontId="5" fillId="2" borderId="9" xfId="0" applyFont="1" applyFill="1" applyBorder="1" applyAlignment="1">
      <alignment horizontal="left" vertical="top" wrapText="1"/>
    </xf>
    <xf numFmtId="0" fontId="3" fillId="9" borderId="15" xfId="0" applyFont="1" applyFill="1" applyBorder="1" applyAlignment="1">
      <alignment horizontal="left" vertical="top" wrapText="1"/>
    </xf>
    <xf numFmtId="0" fontId="14" fillId="0" borderId="0" xfId="3" applyFont="1"/>
    <xf numFmtId="0" fontId="15" fillId="0" borderId="0" xfId="3" applyFont="1"/>
    <xf numFmtId="167" fontId="16" fillId="0" borderId="0" xfId="4"/>
    <xf numFmtId="0" fontId="17" fillId="0" borderId="0" xfId="5"/>
    <xf numFmtId="0" fontId="12" fillId="9" borderId="4" xfId="0" applyFont="1" applyFill="1" applyBorder="1" applyAlignment="1">
      <alignment horizontal="left" vertical="top" wrapText="1"/>
    </xf>
    <xf numFmtId="0" fontId="12" fillId="9" borderId="5" xfId="0" applyFont="1" applyFill="1" applyBorder="1" applyAlignment="1">
      <alignment horizontal="left" vertical="top" wrapText="1"/>
    </xf>
    <xf numFmtId="0" fontId="12" fillId="9" borderId="5" xfId="0" applyFont="1" applyFill="1" applyBorder="1" applyAlignment="1">
      <alignment vertical="top" wrapText="1"/>
    </xf>
    <xf numFmtId="0" fontId="12" fillId="9" borderId="6" xfId="0" applyFont="1" applyFill="1" applyBorder="1" applyAlignment="1">
      <alignment vertical="top" wrapText="1"/>
    </xf>
    <xf numFmtId="10" fontId="17" fillId="9" borderId="0" xfId="0" applyNumberFormat="1" applyFont="1" applyFill="1" applyAlignment="1">
      <alignment horizontal="left" vertical="top" wrapText="1"/>
    </xf>
    <xf numFmtId="0" fontId="17" fillId="9" borderId="8" xfId="0" applyFont="1" applyFill="1" applyBorder="1" applyAlignment="1">
      <alignment vertical="top" wrapText="1"/>
    </xf>
    <xf numFmtId="0" fontId="12" fillId="9" borderId="7" xfId="0" applyFont="1" applyFill="1" applyBorder="1" applyAlignment="1">
      <alignment horizontal="left" vertical="top" wrapText="1"/>
    </xf>
    <xf numFmtId="0" fontId="12" fillId="9" borderId="0" xfId="0" applyFont="1" applyFill="1" applyAlignment="1">
      <alignment horizontal="left" vertical="top" wrapText="1"/>
    </xf>
    <xf numFmtId="0" fontId="12" fillId="9" borderId="8" xfId="0" applyFont="1" applyFill="1" applyBorder="1" applyAlignment="1">
      <alignment horizontal="left" vertical="top" wrapText="1"/>
    </xf>
    <xf numFmtId="0" fontId="12" fillId="9" borderId="8" xfId="0" applyFont="1" applyFill="1" applyBorder="1" applyAlignment="1">
      <alignment vertical="top" wrapText="1"/>
    </xf>
    <xf numFmtId="10" fontId="17" fillId="9" borderId="8" xfId="0" applyNumberFormat="1" applyFont="1" applyFill="1" applyBorder="1" applyAlignment="1">
      <alignment horizontal="left" vertical="top" wrapText="1"/>
    </xf>
    <xf numFmtId="14" fontId="17" fillId="9" borderId="16" xfId="0" applyNumberFormat="1" applyFont="1" applyFill="1" applyBorder="1" applyAlignment="1">
      <alignment horizontal="left" vertical="top" wrapText="1"/>
    </xf>
    <xf numFmtId="0" fontId="12" fillId="9" borderId="17" xfId="0" applyFont="1" applyFill="1" applyBorder="1" applyAlignment="1">
      <alignment horizontal="left" vertical="top" wrapText="1"/>
    </xf>
    <xf numFmtId="0" fontId="14" fillId="0" borderId="19" xfId="3" applyFont="1" applyBorder="1" applyAlignment="1">
      <alignment horizontal="center" vertical="center" wrapText="1"/>
    </xf>
    <xf numFmtId="0" fontId="14" fillId="0" borderId="19" xfId="3" applyFont="1" applyBorder="1" applyAlignment="1">
      <alignment horizontal="center"/>
    </xf>
    <xf numFmtId="0" fontId="14" fillId="0" borderId="19" xfId="3" applyFont="1" applyBorder="1"/>
    <xf numFmtId="10" fontId="15" fillId="0" borderId="19" xfId="3" applyNumberFormat="1" applyFont="1" applyBorder="1"/>
    <xf numFmtId="0" fontId="19" fillId="14" borderId="19" xfId="3" applyFont="1" applyFill="1" applyBorder="1" applyAlignment="1">
      <alignment horizontal="center"/>
    </xf>
    <xf numFmtId="10" fontId="19" fillId="14" borderId="19" xfId="3" applyNumberFormat="1" applyFont="1" applyFill="1" applyBorder="1"/>
    <xf numFmtId="10" fontId="14" fillId="0" borderId="19" xfId="3" applyNumberFormat="1" applyFont="1" applyBorder="1" applyAlignment="1">
      <alignment horizontal="center"/>
    </xf>
    <xf numFmtId="0" fontId="19" fillId="14" borderId="20" xfId="3" applyFont="1" applyFill="1" applyBorder="1" applyAlignment="1">
      <alignment horizontal="center"/>
    </xf>
    <xf numFmtId="10" fontId="20" fillId="14" borderId="20" xfId="3" applyNumberFormat="1" applyFont="1" applyFill="1" applyBorder="1"/>
    <xf numFmtId="0" fontId="14" fillId="0" borderId="18" xfId="3" applyFont="1" applyBorder="1" applyAlignment="1">
      <alignment horizontal="center"/>
    </xf>
    <xf numFmtId="0" fontId="14" fillId="0" borderId="18" xfId="3" applyFont="1" applyBorder="1"/>
    <xf numFmtId="10" fontId="15" fillId="0" borderId="18" xfId="3" applyNumberFormat="1" applyFont="1" applyBorder="1"/>
    <xf numFmtId="0" fontId="14" fillId="0" borderId="19" xfId="3" applyFont="1" applyBorder="1" applyAlignment="1">
      <alignment wrapText="1"/>
    </xf>
    <xf numFmtId="10" fontId="15" fillId="0" borderId="19" xfId="3" applyNumberFormat="1" applyFont="1" applyBorder="1" applyAlignment="1">
      <alignment vertical="center"/>
    </xf>
    <xf numFmtId="10" fontId="20" fillId="14" borderId="19" xfId="3" applyNumberFormat="1" applyFont="1" applyFill="1" applyBorder="1"/>
    <xf numFmtId="10" fontId="20" fillId="15" borderId="19" xfId="3" applyNumberFormat="1" applyFont="1" applyFill="1" applyBorder="1" applyAlignment="1">
      <alignment vertical="center"/>
    </xf>
    <xf numFmtId="167" fontId="17" fillId="0" borderId="0" xfId="4" applyFont="1"/>
    <xf numFmtId="0" fontId="17" fillId="0" borderId="0" xfId="5" applyAlignment="1">
      <alignment horizontal="center" vertical="center"/>
    </xf>
    <xf numFmtId="164" fontId="4" fillId="8" borderId="2" xfId="0" applyNumberFormat="1" applyFont="1" applyFill="1" applyBorder="1" applyAlignment="1">
      <alignment horizontal="right" vertical="top" wrapText="1"/>
    </xf>
    <xf numFmtId="0" fontId="0" fillId="0" borderId="0" xfId="0"/>
    <xf numFmtId="0" fontId="3" fillId="9" borderId="0" xfId="0" applyFont="1" applyFill="1" applyAlignment="1">
      <alignment horizontal="right" vertical="top" wrapText="1"/>
    </xf>
    <xf numFmtId="0" fontId="5" fillId="9" borderId="0" xfId="0" applyFont="1" applyFill="1" applyAlignment="1">
      <alignment horizontal="center" vertical="top" wrapText="1"/>
    </xf>
    <xf numFmtId="0" fontId="3" fillId="9" borderId="0" xfId="0" applyFont="1" applyFill="1" applyAlignment="1">
      <alignment horizontal="left" vertical="top" wrapText="1"/>
    </xf>
    <xf numFmtId="0" fontId="5" fillId="9" borderId="0" xfId="0" applyFont="1" applyFill="1" applyAlignment="1">
      <alignment horizontal="right" vertical="top" wrapText="1"/>
    </xf>
    <xf numFmtId="0" fontId="1" fillId="9" borderId="2" xfId="0" applyFont="1" applyFill="1" applyBorder="1" applyAlignment="1">
      <alignment horizontal="left" vertical="top" wrapText="1"/>
    </xf>
    <xf numFmtId="0" fontId="4" fillId="8" borderId="2" xfId="0" applyFont="1" applyFill="1" applyBorder="1" applyAlignment="1">
      <alignment horizontal="left" vertical="top" wrapText="1"/>
    </xf>
    <xf numFmtId="0" fontId="1" fillId="9" borderId="2" xfId="0" applyFont="1" applyFill="1" applyBorder="1" applyAlignment="1">
      <alignment horizontal="right" vertical="top" wrapText="1"/>
    </xf>
    <xf numFmtId="0" fontId="1" fillId="9" borderId="2" xfId="0" applyFont="1" applyFill="1" applyBorder="1" applyAlignment="1">
      <alignment horizontal="center" vertical="top" wrapText="1"/>
    </xf>
    <xf numFmtId="165" fontId="5" fillId="3" borderId="2" xfId="0" applyNumberFormat="1" applyFont="1" applyFill="1" applyBorder="1" applyAlignment="1">
      <alignment horizontal="right" vertical="top" wrapText="1"/>
    </xf>
    <xf numFmtId="0" fontId="5" fillId="3" borderId="2" xfId="0" applyFont="1" applyFill="1" applyBorder="1" applyAlignment="1">
      <alignment horizontal="left" vertical="top" wrapText="1"/>
    </xf>
    <xf numFmtId="165" fontId="5" fillId="2" borderId="2" xfId="0" applyNumberFormat="1" applyFont="1" applyFill="1" applyBorder="1" applyAlignment="1">
      <alignment horizontal="right" vertical="top" wrapText="1"/>
    </xf>
    <xf numFmtId="0" fontId="5" fillId="2" borderId="2" xfId="0" applyFont="1" applyFill="1" applyBorder="1" applyAlignment="1">
      <alignment horizontal="left" vertical="top" wrapText="1"/>
    </xf>
    <xf numFmtId="0" fontId="1" fillId="9" borderId="0" xfId="0" applyFont="1" applyFill="1" applyAlignment="1">
      <alignment horizontal="left" vertical="top" wrapText="1"/>
    </xf>
    <xf numFmtId="0" fontId="5" fillId="9" borderId="0" xfId="0" applyFont="1" applyFill="1" applyAlignment="1">
      <alignment horizontal="left" vertical="top" wrapText="1"/>
    </xf>
    <xf numFmtId="0" fontId="3" fillId="9" borderId="16" xfId="0" applyFont="1" applyFill="1" applyBorder="1" applyAlignment="1">
      <alignment horizontal="left" vertical="top" wrapText="1"/>
    </xf>
    <xf numFmtId="10" fontId="5" fillId="9" borderId="8" xfId="0" applyNumberFormat="1" applyFont="1" applyFill="1" applyBorder="1" applyAlignment="1">
      <alignment horizontal="right" vertical="top" wrapText="1"/>
    </xf>
    <xf numFmtId="10" fontId="3" fillId="9" borderId="8" xfId="0" applyNumberFormat="1" applyFont="1" applyFill="1" applyBorder="1" applyAlignment="1">
      <alignment horizontal="right" vertical="top" wrapText="1"/>
    </xf>
    <xf numFmtId="10" fontId="10" fillId="13" borderId="14" xfId="0" applyNumberFormat="1" applyFont="1" applyFill="1" applyBorder="1" applyAlignment="1">
      <alignment horizontal="right" vertical="top" wrapText="1"/>
    </xf>
    <xf numFmtId="0" fontId="2" fillId="16" borderId="2" xfId="0" applyFont="1" applyFill="1" applyBorder="1" applyAlignment="1">
      <alignment horizontal="left" vertical="top" wrapText="1"/>
    </xf>
    <xf numFmtId="0" fontId="2" fillId="16" borderId="2" xfId="0" applyFont="1" applyFill="1" applyBorder="1" applyAlignment="1">
      <alignment horizontal="right" vertical="top" wrapText="1"/>
    </xf>
    <xf numFmtId="0" fontId="4" fillId="16" borderId="3" xfId="0" applyFont="1" applyFill="1" applyBorder="1" applyAlignment="1">
      <alignment horizontal="right" vertical="top" wrapText="1"/>
    </xf>
    <xf numFmtId="0" fontId="2" fillId="16" borderId="2" xfId="0" applyFont="1" applyFill="1" applyBorder="1" applyAlignment="1">
      <alignment horizontal="center" vertical="top" wrapText="1"/>
    </xf>
    <xf numFmtId="4" fontId="2" fillId="16" borderId="2" xfId="0" applyNumberFormat="1" applyFont="1" applyFill="1" applyBorder="1" applyAlignment="1">
      <alignment horizontal="right" vertical="top" wrapText="1"/>
    </xf>
    <xf numFmtId="164" fontId="2" fillId="16" borderId="2" xfId="0" applyNumberFormat="1" applyFont="1" applyFill="1" applyBorder="1" applyAlignment="1">
      <alignment horizontal="right" vertical="top" wrapText="1"/>
    </xf>
    <xf numFmtId="44" fontId="8" fillId="12" borderId="0" xfId="1" applyFont="1" applyFill="1" applyBorder="1" applyAlignment="1">
      <alignment vertical="top" wrapText="1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8" xfId="0" applyBorder="1" applyAlignment="1">
      <alignment horizontal="center"/>
    </xf>
    <xf numFmtId="0" fontId="3" fillId="9" borderId="0" xfId="0" applyFont="1" applyFill="1" applyAlignment="1">
      <alignment horizontal="right" vertical="top" wrapText="1"/>
    </xf>
    <xf numFmtId="0" fontId="3" fillId="9" borderId="0" xfId="0" applyFont="1" applyFill="1" applyAlignment="1">
      <alignment horizontal="left" vertical="top" wrapText="1"/>
    </xf>
    <xf numFmtId="4" fontId="3" fillId="9" borderId="0" xfId="0" applyNumberFormat="1" applyFont="1" applyFill="1" applyAlignment="1">
      <alignment horizontal="right" vertical="top" wrapText="1"/>
    </xf>
    <xf numFmtId="0" fontId="7" fillId="5" borderId="0" xfId="0" applyFont="1" applyFill="1" applyAlignment="1">
      <alignment horizontal="right" vertical="top" wrapText="1"/>
    </xf>
    <xf numFmtId="0" fontId="3" fillId="12" borderId="12" xfId="0" applyFont="1" applyFill="1" applyBorder="1" applyAlignment="1">
      <alignment horizontal="right" vertical="top" wrapText="1"/>
    </xf>
    <xf numFmtId="0" fontId="3" fillId="12" borderId="13" xfId="0" applyFont="1" applyFill="1" applyBorder="1" applyAlignment="1">
      <alignment horizontal="right" vertical="top" wrapText="1"/>
    </xf>
    <xf numFmtId="0" fontId="3" fillId="12" borderId="14" xfId="0" applyFont="1" applyFill="1" applyBorder="1" applyAlignment="1">
      <alignment horizontal="right" vertical="top" wrapText="1"/>
    </xf>
    <xf numFmtId="0" fontId="5" fillId="7" borderId="0" xfId="0" applyFont="1" applyFill="1" applyAlignment="1">
      <alignment horizontal="center" vertical="top" wrapText="1"/>
    </xf>
    <xf numFmtId="0" fontId="0" fillId="0" borderId="0" xfId="0"/>
    <xf numFmtId="0" fontId="3" fillId="12" borderId="7" xfId="0" applyFont="1" applyFill="1" applyBorder="1" applyAlignment="1">
      <alignment horizontal="right" vertical="top" wrapText="1"/>
    </xf>
    <xf numFmtId="0" fontId="3" fillId="12" borderId="0" xfId="0" applyFont="1" applyFill="1" applyBorder="1" applyAlignment="1">
      <alignment horizontal="right" vertical="top" wrapText="1"/>
    </xf>
    <xf numFmtId="0" fontId="3" fillId="12" borderId="8" xfId="0" applyFont="1" applyFill="1" applyBorder="1" applyAlignment="1">
      <alignment horizontal="right" vertical="top" wrapText="1"/>
    </xf>
    <xf numFmtId="0" fontId="3" fillId="12" borderId="15" xfId="0" applyFont="1" applyFill="1" applyBorder="1" applyAlignment="1">
      <alignment horizontal="right" vertical="top" wrapText="1"/>
    </xf>
    <xf numFmtId="0" fontId="3" fillId="12" borderId="16" xfId="0" applyFont="1" applyFill="1" applyBorder="1" applyAlignment="1">
      <alignment horizontal="right" vertical="top" wrapText="1"/>
    </xf>
    <xf numFmtId="0" fontId="3" fillId="12" borderId="17" xfId="0" applyFont="1" applyFill="1" applyBorder="1" applyAlignment="1">
      <alignment horizontal="right" vertical="top" wrapText="1"/>
    </xf>
    <xf numFmtId="0" fontId="1" fillId="9" borderId="2" xfId="0" applyFont="1" applyFill="1" applyBorder="1" applyAlignment="1">
      <alignment horizontal="left" vertical="top" wrapText="1"/>
    </xf>
    <xf numFmtId="0" fontId="1" fillId="9" borderId="0" xfId="0" applyFont="1" applyFill="1" applyAlignment="1">
      <alignment horizontal="left" vertical="top" wrapText="1"/>
    </xf>
    <xf numFmtId="0" fontId="1" fillId="9" borderId="0" xfId="0" applyFont="1" applyFill="1" applyAlignment="1">
      <alignment horizontal="center" wrapText="1"/>
    </xf>
    <xf numFmtId="0" fontId="5" fillId="9" borderId="0" xfId="0" applyFont="1" applyFill="1" applyAlignment="1">
      <alignment horizontal="center" vertical="top" wrapText="1"/>
    </xf>
    <xf numFmtId="0" fontId="1" fillId="9" borderId="2" xfId="0" applyFont="1" applyFill="1" applyBorder="1" applyAlignment="1">
      <alignment horizontal="right" vertical="top" wrapText="1"/>
    </xf>
    <xf numFmtId="0" fontId="1" fillId="9" borderId="2" xfId="0" applyFont="1" applyFill="1" applyBorder="1" applyAlignment="1">
      <alignment horizontal="center" vertical="top" wrapText="1"/>
    </xf>
    <xf numFmtId="0" fontId="5" fillId="9" borderId="0" xfId="0" applyFont="1" applyFill="1" applyAlignment="1">
      <alignment horizontal="right" vertical="top" wrapText="1"/>
    </xf>
    <xf numFmtId="0" fontId="4" fillId="8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left" vertical="top" wrapText="1"/>
    </xf>
    <xf numFmtId="0" fontId="5" fillId="3" borderId="2" xfId="0" applyFont="1" applyFill="1" applyBorder="1" applyAlignment="1">
      <alignment horizontal="left" vertical="top" wrapText="1"/>
    </xf>
    <xf numFmtId="165" fontId="5" fillId="3" borderId="2" xfId="0" applyNumberFormat="1" applyFont="1" applyFill="1" applyBorder="1" applyAlignment="1">
      <alignment horizontal="right" vertical="top" wrapText="1"/>
    </xf>
    <xf numFmtId="165" fontId="5" fillId="2" borderId="2" xfId="0" applyNumberFormat="1" applyFont="1" applyFill="1" applyBorder="1" applyAlignment="1">
      <alignment horizontal="right" vertical="top" wrapText="1"/>
    </xf>
    <xf numFmtId="10" fontId="3" fillId="9" borderId="16" xfId="0" applyNumberFormat="1" applyFont="1" applyFill="1" applyBorder="1" applyAlignment="1">
      <alignment horizontal="left" vertical="top" wrapText="1"/>
    </xf>
    <xf numFmtId="0" fontId="3" fillId="9" borderId="16" xfId="0" applyFont="1" applyFill="1" applyBorder="1" applyAlignment="1">
      <alignment horizontal="left" vertical="top" wrapText="1"/>
    </xf>
    <xf numFmtId="0" fontId="1" fillId="10" borderId="12" xfId="0" applyFont="1" applyFill="1" applyBorder="1" applyAlignment="1">
      <alignment horizontal="center" vertical="center" wrapText="1"/>
    </xf>
    <xf numFmtId="0" fontId="1" fillId="10" borderId="13" xfId="0" applyFont="1" applyFill="1" applyBorder="1" applyAlignment="1">
      <alignment horizontal="center" vertical="center" wrapText="1"/>
    </xf>
    <xf numFmtId="0" fontId="1" fillId="10" borderId="14" xfId="0" applyFont="1" applyFill="1" applyBorder="1" applyAlignment="1">
      <alignment horizontal="center" vertical="center" wrapText="1"/>
    </xf>
    <xf numFmtId="0" fontId="0" fillId="11" borderId="13" xfId="0" applyFill="1" applyBorder="1" applyAlignment="1">
      <alignment vertical="center"/>
    </xf>
    <xf numFmtId="0" fontId="0" fillId="11" borderId="14" xfId="0" applyFill="1" applyBorder="1" applyAlignment="1">
      <alignment vertical="center"/>
    </xf>
    <xf numFmtId="0" fontId="10" fillId="13" borderId="12" xfId="0" applyFont="1" applyFill="1" applyBorder="1" applyAlignment="1">
      <alignment horizontal="right" vertical="top" wrapText="1"/>
    </xf>
    <xf numFmtId="0" fontId="10" fillId="13" borderId="13" xfId="0" applyFont="1" applyFill="1" applyBorder="1" applyAlignment="1">
      <alignment horizontal="right" vertical="top" wrapText="1"/>
    </xf>
    <xf numFmtId="0" fontId="5" fillId="9" borderId="0" xfId="0" applyFont="1" applyFill="1" applyAlignment="1">
      <alignment horizontal="left" vertical="top" wrapText="1"/>
    </xf>
    <xf numFmtId="0" fontId="5" fillId="9" borderId="7" xfId="0" applyFont="1" applyFill="1" applyBorder="1" applyAlignment="1">
      <alignment horizontal="left" vertical="top" wrapText="1"/>
    </xf>
    <xf numFmtId="0" fontId="0" fillId="0" borderId="8" xfId="0" applyBorder="1"/>
    <xf numFmtId="0" fontId="10" fillId="2" borderId="9" xfId="0" applyFont="1" applyFill="1" applyBorder="1" applyAlignment="1">
      <alignment horizontal="left" vertical="top" wrapText="1"/>
    </xf>
    <xf numFmtId="0" fontId="10" fillId="2" borderId="2" xfId="0" applyFont="1" applyFill="1" applyBorder="1" applyAlignment="1">
      <alignment horizontal="left" vertical="top" wrapText="1"/>
    </xf>
    <xf numFmtId="0" fontId="10" fillId="2" borderId="2" xfId="0" applyFont="1" applyFill="1" applyBorder="1" applyAlignment="1">
      <alignment horizontal="right" vertical="top" wrapText="1"/>
    </xf>
    <xf numFmtId="0" fontId="12" fillId="0" borderId="8" xfId="0" applyFont="1" applyBorder="1"/>
    <xf numFmtId="0" fontId="10" fillId="9" borderId="7" xfId="0" applyFont="1" applyFill="1" applyBorder="1" applyAlignment="1">
      <alignment horizontal="left" vertical="top" wrapText="1"/>
    </xf>
    <xf numFmtId="0" fontId="10" fillId="9" borderId="0" xfId="0" applyFont="1" applyFill="1" applyAlignment="1">
      <alignment horizontal="left" vertical="top" wrapText="1"/>
    </xf>
    <xf numFmtId="0" fontId="1" fillId="9" borderId="5" xfId="0" applyFont="1" applyFill="1" applyBorder="1" applyAlignment="1">
      <alignment horizontal="left" vertical="top" wrapText="1"/>
    </xf>
    <xf numFmtId="0" fontId="1" fillId="9" borderId="6" xfId="0" applyFont="1" applyFill="1" applyBorder="1" applyAlignment="1">
      <alignment horizontal="left" vertical="top" wrapText="1"/>
    </xf>
    <xf numFmtId="0" fontId="3" fillId="9" borderId="17" xfId="0" applyFont="1" applyFill="1" applyBorder="1" applyAlignment="1">
      <alignment horizontal="left" vertical="top" wrapText="1"/>
    </xf>
    <xf numFmtId="0" fontId="5" fillId="2" borderId="11" xfId="0" applyFont="1" applyFill="1" applyBorder="1" applyAlignment="1">
      <alignment horizontal="left" vertical="top" wrapText="1"/>
    </xf>
    <xf numFmtId="0" fontId="19" fillId="15" borderId="12" xfId="3" applyFont="1" applyFill="1" applyBorder="1" applyAlignment="1">
      <alignment horizontal="center" vertical="center"/>
    </xf>
    <xf numFmtId="0" fontId="19" fillId="15" borderId="14" xfId="3" applyFont="1" applyFill="1" applyBorder="1" applyAlignment="1">
      <alignment horizontal="center" vertical="center"/>
    </xf>
    <xf numFmtId="0" fontId="17" fillId="0" borderId="12" xfId="5" applyBorder="1" applyAlignment="1">
      <alignment horizontal="center"/>
    </xf>
    <xf numFmtId="0" fontId="17" fillId="0" borderId="13" xfId="5" applyBorder="1" applyAlignment="1">
      <alignment horizontal="center"/>
    </xf>
    <xf numFmtId="0" fontId="17" fillId="0" borderId="14" xfId="5" applyBorder="1" applyAlignment="1">
      <alignment horizontal="center"/>
    </xf>
    <xf numFmtId="0" fontId="17" fillId="9" borderId="7" xfId="0" applyFont="1" applyFill="1" applyBorder="1" applyAlignment="1">
      <alignment horizontal="left" vertical="top" wrapText="1"/>
    </xf>
    <xf numFmtId="0" fontId="17" fillId="9" borderId="0" xfId="0" applyFont="1" applyFill="1" applyAlignment="1">
      <alignment horizontal="left" vertical="top" wrapText="1"/>
    </xf>
    <xf numFmtId="0" fontId="17" fillId="9" borderId="15" xfId="0" applyFont="1" applyFill="1" applyBorder="1" applyAlignment="1">
      <alignment horizontal="left" vertical="top" wrapText="1"/>
    </xf>
    <xf numFmtId="0" fontId="17" fillId="9" borderId="16" xfId="0" applyFont="1" applyFill="1" applyBorder="1" applyAlignment="1">
      <alignment horizontal="left" vertical="top" wrapText="1"/>
    </xf>
    <xf numFmtId="0" fontId="18" fillId="11" borderId="12" xfId="3" applyFont="1" applyFill="1" applyBorder="1" applyAlignment="1">
      <alignment horizontal="center"/>
    </xf>
    <xf numFmtId="0" fontId="18" fillId="11" borderId="13" xfId="3" applyFont="1" applyFill="1" applyBorder="1" applyAlignment="1">
      <alignment horizontal="center"/>
    </xf>
    <xf numFmtId="0" fontId="18" fillId="11" borderId="14" xfId="3" applyFont="1" applyFill="1" applyBorder="1" applyAlignment="1">
      <alignment horizontal="center"/>
    </xf>
    <xf numFmtId="0" fontId="14" fillId="0" borderId="18" xfId="3" applyFont="1" applyBorder="1" applyAlignment="1">
      <alignment horizontal="center" vertical="center"/>
    </xf>
    <xf numFmtId="0" fontId="14" fillId="0" borderId="19" xfId="3" applyFont="1" applyBorder="1" applyAlignment="1">
      <alignment horizontal="center" vertical="center"/>
    </xf>
    <xf numFmtId="0" fontId="14" fillId="14" borderId="18" xfId="3" applyFont="1" applyFill="1" applyBorder="1" applyAlignment="1">
      <alignment horizontal="center"/>
    </xf>
    <xf numFmtId="0" fontId="19" fillId="15" borderId="19" xfId="3" applyFont="1" applyFill="1" applyBorder="1" applyAlignment="1">
      <alignment horizontal="center"/>
    </xf>
    <xf numFmtId="0" fontId="19" fillId="15" borderId="12" xfId="3" applyFont="1" applyFill="1" applyBorder="1" applyAlignment="1">
      <alignment horizontal="center"/>
    </xf>
    <xf numFmtId="0" fontId="19" fillId="15" borderId="13" xfId="3" applyFont="1" applyFill="1" applyBorder="1" applyAlignment="1">
      <alignment horizontal="center"/>
    </xf>
    <xf numFmtId="0" fontId="19" fillId="15" borderId="14" xfId="3" applyFont="1" applyFill="1" applyBorder="1" applyAlignment="1">
      <alignment horizontal="center"/>
    </xf>
    <xf numFmtId="0" fontId="19" fillId="14" borderId="21" xfId="3" applyFont="1" applyFill="1" applyBorder="1" applyAlignment="1">
      <alignment horizontal="center"/>
    </xf>
    <xf numFmtId="0" fontId="19" fillId="14" borderId="0" xfId="3" applyFont="1" applyFill="1" applyAlignment="1">
      <alignment horizontal="center"/>
    </xf>
    <xf numFmtId="0" fontId="19" fillId="14" borderId="22" xfId="3" applyFont="1" applyFill="1" applyBorder="1" applyAlignment="1">
      <alignment horizontal="center"/>
    </xf>
  </cellXfs>
  <cellStyles count="6">
    <cellStyle name="Moeda" xfId="1" builtinId="4"/>
    <cellStyle name="Normal" xfId="0" builtinId="0"/>
    <cellStyle name="Normal 12" xfId="3"/>
    <cellStyle name="Normal 17" xfId="4"/>
    <cellStyle name="Normal 2" xfId="5"/>
    <cellStyle name="Vírgula" xfId="2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609600</xdr:rowOff>
    </xdr:from>
    <xdr:to>
      <xdr:col>3</xdr:col>
      <xdr:colOff>790575</xdr:colOff>
      <xdr:row>2</xdr:row>
      <xdr:rowOff>146074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7DDCD91-5C21-7EDD-6775-EF46A923B4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800100"/>
          <a:ext cx="1676400" cy="5461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60868</xdr:colOff>
      <xdr:row>1</xdr:row>
      <xdr:rowOff>46464</xdr:rowOff>
    </xdr:from>
    <xdr:to>
      <xdr:col>2</xdr:col>
      <xdr:colOff>832121</xdr:colOff>
      <xdr:row>1</xdr:row>
      <xdr:rowOff>882148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3281256-C9B3-4DE7-92D8-FDF48F068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68" y="232318"/>
          <a:ext cx="2304546" cy="8356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371475</xdr:colOff>
      <xdr:row>0</xdr:row>
      <xdr:rowOff>180966</xdr:rowOff>
    </xdr:from>
    <xdr:to>
      <xdr:col>9</xdr:col>
      <xdr:colOff>800100</xdr:colOff>
      <xdr:row>1</xdr:row>
      <xdr:rowOff>838199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0E93150-953A-0F8E-BB53-7AAC5C775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3675" y="180966"/>
          <a:ext cx="2333625" cy="847733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0</xdr:row>
      <xdr:rowOff>142875</xdr:rowOff>
    </xdr:from>
    <xdr:to>
      <xdr:col>2</xdr:col>
      <xdr:colOff>85726</xdr:colOff>
      <xdr:row>1</xdr:row>
      <xdr:rowOff>838200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142875"/>
          <a:ext cx="1590676" cy="885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495300</xdr:colOff>
      <xdr:row>1</xdr:row>
      <xdr:rowOff>12700</xdr:rowOff>
    </xdr:from>
    <xdr:to>
      <xdr:col>9</xdr:col>
      <xdr:colOff>836768</xdr:colOff>
      <xdr:row>1</xdr:row>
      <xdr:rowOff>862965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D004DA2-1A0E-8C33-2874-E6CA8608A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29900" y="190500"/>
          <a:ext cx="2322668" cy="850265"/>
        </a:xfrm>
        <a:prstGeom prst="rect">
          <a:avLst/>
        </a:prstGeom>
      </xdr:spPr>
    </xdr:pic>
    <xdr:clientData/>
  </xdr:twoCellAnchor>
  <xdr:twoCellAnchor editAs="oneCell">
    <xdr:from>
      <xdr:col>0</xdr:col>
      <xdr:colOff>301625</xdr:colOff>
      <xdr:row>1</xdr:row>
      <xdr:rowOff>0</xdr:rowOff>
    </xdr:from>
    <xdr:to>
      <xdr:col>1</xdr:col>
      <xdr:colOff>665693</xdr:colOff>
      <xdr:row>1</xdr:row>
      <xdr:rowOff>885825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625" y="190500"/>
          <a:ext cx="1284818" cy="8858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165100</xdr:colOff>
      <xdr:row>0</xdr:row>
      <xdr:rowOff>94350</xdr:rowOff>
    </xdr:from>
    <xdr:to>
      <xdr:col>11</xdr:col>
      <xdr:colOff>816610</xdr:colOff>
      <xdr:row>1</xdr:row>
      <xdr:rowOff>713105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C693BE1-71AC-17E8-2109-DE8DC0885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2100" y="94350"/>
          <a:ext cx="2175510" cy="796555"/>
        </a:xfrm>
        <a:prstGeom prst="rect">
          <a:avLst/>
        </a:prstGeom>
      </xdr:spPr>
    </xdr:pic>
    <xdr:clientData/>
  </xdr:twoCellAnchor>
  <xdr:twoCellAnchor editAs="oneCell">
    <xdr:from>
      <xdr:col>0</xdr:col>
      <xdr:colOff>349250</xdr:colOff>
      <xdr:row>1</xdr:row>
      <xdr:rowOff>0</xdr:rowOff>
    </xdr:from>
    <xdr:to>
      <xdr:col>2</xdr:col>
      <xdr:colOff>62443</xdr:colOff>
      <xdr:row>1</xdr:row>
      <xdr:rowOff>885825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250" y="190500"/>
          <a:ext cx="1237193" cy="8858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683895</xdr:colOff>
      <xdr:row>1</xdr:row>
      <xdr:rowOff>43051</xdr:rowOff>
    </xdr:from>
    <xdr:to>
      <xdr:col>13</xdr:col>
      <xdr:colOff>850243</xdr:colOff>
      <xdr:row>1</xdr:row>
      <xdr:rowOff>1127125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A458726-B259-461E-B64B-9F96059CF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39645" y="233551"/>
          <a:ext cx="2928598" cy="1084074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1</xdr:row>
      <xdr:rowOff>142875</xdr:rowOff>
    </xdr:from>
    <xdr:to>
      <xdr:col>0</xdr:col>
      <xdr:colOff>1380068</xdr:colOff>
      <xdr:row>1</xdr:row>
      <xdr:rowOff>1028700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333375"/>
          <a:ext cx="1237193" cy="88582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1699260</xdr:colOff>
      <xdr:row>1</xdr:row>
      <xdr:rowOff>36453</xdr:rowOff>
    </xdr:from>
    <xdr:to>
      <xdr:col>1</xdr:col>
      <xdr:colOff>3150870</xdr:colOff>
      <xdr:row>1</xdr:row>
      <xdr:rowOff>567955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8F23413-DB34-49CF-B4EC-0A3F46E499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8060" y="158373"/>
          <a:ext cx="1451610" cy="53150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00CB8F\Drenagem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reguesia1\1.engenharia\1.ENGENHARIA\4.Freguesia\Or&#231;amento%20de%20venda\Quantidades\Qtde%20FR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LELIADESK2\Scopus\orca_note\Scopus\822_Semin&#225;rio%20Maria%20Mater\822_Lev_Plan\822_Planilha%20QxPU_parci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FEITURA%20DE%20MARACAN&#195;\PROJETOS%20DE%20ENGENHARIA\COMPLEXO%20ESPORTIVO\OR&#199;AMENTO\OR&#199;AMENTO_COMPLEXO%20POLIESPORTIVO_APROVAD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lelia\clelia\Orcamento\HAQUI\001-VIG_FUND-AGO200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ato"/>
      <sheetName val="DRE - 01"/>
      <sheetName val="DRE - 02"/>
      <sheetName val="DRE - 03"/>
      <sheetName val="DRE - 04"/>
      <sheetName val="DRE - 05"/>
      <sheetName val="DRE - 06"/>
      <sheetName val="DRE - 07"/>
      <sheetName val="DRE - 08"/>
      <sheetName val="DRE - 09"/>
      <sheetName val="DRE - 10"/>
      <sheetName val="DRE - 11"/>
      <sheetName val="DRE - 12"/>
      <sheetName val="DRE - 13"/>
      <sheetName val="SINAPI02-2019"/>
    </sheetNames>
    <sheetDataSet>
      <sheetData sheetId="0">
        <row r="4">
          <cell r="C4" t="str">
            <v>CÓDIGO</v>
          </cell>
          <cell r="D4" t="str">
            <v>ITEM</v>
          </cell>
          <cell r="E4" t="str">
            <v>DESCRIÇÃO DO INSUMO</v>
          </cell>
          <cell r="F4" t="str">
            <v>UNID.</v>
          </cell>
          <cell r="G4" t="str">
            <v>PÇO. UNIT.</v>
          </cell>
          <cell r="H4" t="str">
            <v>QTDE. CONTRATO</v>
          </cell>
        </row>
        <row r="5">
          <cell r="C5" t="str">
            <v>AD05050100</v>
          </cell>
          <cell r="D5">
            <v>1</v>
          </cell>
          <cell r="E5" t="str">
            <v>Ensaio de andensamento edométrico em solo.</v>
          </cell>
          <cell r="F5" t="str">
            <v>un</v>
          </cell>
          <cell r="G5">
            <v>509.17</v>
          </cell>
          <cell r="H5">
            <v>44</v>
          </cell>
        </row>
        <row r="6">
          <cell r="C6" t="str">
            <v>AD05050200</v>
          </cell>
          <cell r="D6">
            <v>2</v>
          </cell>
          <cell r="E6" t="str">
            <v>Ensaio de laboratorio da Densidade Real.</v>
          </cell>
          <cell r="F6" t="str">
            <v>un</v>
          </cell>
          <cell r="G6">
            <v>56.78</v>
          </cell>
          <cell r="H6">
            <v>29</v>
          </cell>
        </row>
        <row r="7">
          <cell r="C7" t="str">
            <v>AD05050250</v>
          </cell>
          <cell r="D7">
            <v>3</v>
          </cell>
          <cell r="E7" t="str">
            <v>Ensaio em laboratorio do Limite de Liquidez.</v>
          </cell>
          <cell r="F7" t="str">
            <v>un</v>
          </cell>
          <cell r="G7">
            <v>41.29</v>
          </cell>
          <cell r="H7">
            <v>14</v>
          </cell>
        </row>
        <row r="8">
          <cell r="C8" t="str">
            <v>AD05050300</v>
          </cell>
          <cell r="D8">
            <v>4</v>
          </cell>
          <cell r="E8" t="str">
            <v xml:space="preserve">Ensaio em laboratório do limite de plasticidade. </v>
          </cell>
          <cell r="F8" t="str">
            <v>un</v>
          </cell>
          <cell r="G8">
            <v>41.29</v>
          </cell>
          <cell r="H8">
            <v>14</v>
          </cell>
        </row>
        <row r="9">
          <cell r="C9" t="str">
            <v>AD05050350</v>
          </cell>
          <cell r="D9">
            <v>5</v>
          </cell>
          <cell r="E9" t="str">
            <v>Ensaio em laboratório, do Peso Especifico.</v>
          </cell>
          <cell r="F9" t="str">
            <v>un</v>
          </cell>
          <cell r="G9">
            <v>22.86</v>
          </cell>
          <cell r="H9">
            <v>29</v>
          </cell>
        </row>
        <row r="10">
          <cell r="C10" t="str">
            <v>AD05050450</v>
          </cell>
          <cell r="D10">
            <v>6</v>
          </cell>
          <cell r="E10" t="str">
            <v>Ensaio Índice de Suporte Califórnia - Proctor Normal.</v>
          </cell>
          <cell r="F10" t="str">
            <v>un</v>
          </cell>
          <cell r="G10">
            <v>414.42</v>
          </cell>
          <cell r="H10">
            <v>43</v>
          </cell>
        </row>
        <row r="11">
          <cell r="C11" t="str">
            <v>AD05050700</v>
          </cell>
          <cell r="D11">
            <v>7</v>
          </cell>
          <cell r="E11" t="str">
            <v>Sondagem manual com pa e picareta por metro.</v>
          </cell>
          <cell r="F11" t="str">
            <v>m</v>
          </cell>
          <cell r="G11">
            <v>56.78</v>
          </cell>
          <cell r="H11">
            <v>280</v>
          </cell>
        </row>
        <row r="12">
          <cell r="C12" t="str">
            <v>AD20050050</v>
          </cell>
          <cell r="D12">
            <v>8</v>
          </cell>
          <cell r="E12" t="str">
            <v>Barracão de obra com paredes de madeira.</v>
          </cell>
          <cell r="F12" t="str">
            <v>m2</v>
          </cell>
          <cell r="G12">
            <v>141.75</v>
          </cell>
          <cell r="H12">
            <v>250</v>
          </cell>
        </row>
        <row r="13">
          <cell r="C13" t="str">
            <v>AD20050300</v>
          </cell>
          <cell r="D13">
            <v>9</v>
          </cell>
          <cell r="E13" t="str">
            <v>Tapume de vedação ou proteção.</v>
          </cell>
          <cell r="F13" t="str">
            <v>m2</v>
          </cell>
          <cell r="G13">
            <v>19.16</v>
          </cell>
          <cell r="H13">
            <v>24000</v>
          </cell>
        </row>
        <row r="14">
          <cell r="C14" t="str">
            <v>AD20200050</v>
          </cell>
          <cell r="D14">
            <v>10</v>
          </cell>
          <cell r="E14" t="str">
            <v>Instalação e ligação provisórias de energia.</v>
          </cell>
          <cell r="F14" t="str">
            <v>un</v>
          </cell>
          <cell r="G14">
            <v>595.94000000000005</v>
          </cell>
          <cell r="H14">
            <v>2</v>
          </cell>
        </row>
        <row r="15">
          <cell r="C15" t="str">
            <v xml:space="preserve">AD40050056 </v>
          </cell>
          <cell r="D15">
            <v>11</v>
          </cell>
          <cell r="E15" t="str">
            <v xml:space="preserve">Almoxarife(inclusive encargos sociais). </v>
          </cell>
          <cell r="F15" t="str">
            <v>h</v>
          </cell>
          <cell r="G15">
            <v>6.48</v>
          </cell>
          <cell r="H15">
            <v>1480</v>
          </cell>
        </row>
        <row r="16">
          <cell r="C16" t="str">
            <v>AD40050068</v>
          </cell>
          <cell r="D16">
            <v>12</v>
          </cell>
          <cell r="E16" t="str">
            <v>Apontador(inclusive encargos sociais).</v>
          </cell>
          <cell r="F16" t="str">
            <v>h</v>
          </cell>
          <cell r="G16">
            <v>6.48</v>
          </cell>
          <cell r="H16">
            <v>1480</v>
          </cell>
        </row>
        <row r="17">
          <cell r="C17" t="str">
            <v>AD40050074</v>
          </cell>
          <cell r="D17">
            <v>13</v>
          </cell>
          <cell r="E17" t="str">
            <v>Auxiliar de almoxarife(inclusive encargos sociais).</v>
          </cell>
          <cell r="F17" t="str">
            <v>h</v>
          </cell>
          <cell r="G17">
            <v>4.41</v>
          </cell>
          <cell r="H17">
            <v>1480</v>
          </cell>
        </row>
        <row r="18">
          <cell r="C18" t="str">
            <v>AD40050080</v>
          </cell>
          <cell r="D18">
            <v>14</v>
          </cell>
          <cell r="E18" t="str">
            <v>Auxiliar de escritório(inclusive encargos sociais).</v>
          </cell>
          <cell r="F18" t="str">
            <v>h</v>
          </cell>
          <cell r="G18">
            <v>5.32</v>
          </cell>
          <cell r="H18">
            <v>1480</v>
          </cell>
        </row>
        <row r="19">
          <cell r="C19" t="str">
            <v>AD40050086</v>
          </cell>
          <cell r="D19">
            <v>15</v>
          </cell>
          <cell r="E19" t="str">
            <v>Auxiliar técnico(inclusive encargos sociais).</v>
          </cell>
          <cell r="F19" t="str">
            <v>h</v>
          </cell>
          <cell r="G19">
            <v>8.1</v>
          </cell>
          <cell r="H19">
            <v>1480</v>
          </cell>
        </row>
        <row r="20">
          <cell r="C20" t="str">
            <v>AD40050092</v>
          </cell>
          <cell r="D20">
            <v>16</v>
          </cell>
          <cell r="E20" t="str">
            <v xml:space="preserve">Auxiliar de topografia(inclusive encargos sociais).     </v>
          </cell>
          <cell r="F20" t="str">
            <v>h</v>
          </cell>
          <cell r="G20">
            <v>4.5</v>
          </cell>
          <cell r="H20">
            <v>1480</v>
          </cell>
        </row>
        <row r="21">
          <cell r="C21" t="str">
            <v>AD40050098</v>
          </cell>
          <cell r="D21">
            <v>17</v>
          </cell>
          <cell r="E21" t="str">
            <v xml:space="preserve">Chefe de escritório(inclusive encargos sociais). </v>
          </cell>
          <cell r="F21" t="str">
            <v>h</v>
          </cell>
          <cell r="G21">
            <v>13.02</v>
          </cell>
          <cell r="H21">
            <v>1480</v>
          </cell>
        </row>
        <row r="22">
          <cell r="C22" t="str">
            <v>AD40050116</v>
          </cell>
          <cell r="D22">
            <v>18</v>
          </cell>
          <cell r="E22" t="str">
            <v>Encarregado(inclusive encargos sociais).</v>
          </cell>
          <cell r="F22" t="str">
            <v>h</v>
          </cell>
          <cell r="G22">
            <v>8.3699999999999992</v>
          </cell>
          <cell r="H22">
            <v>2960</v>
          </cell>
        </row>
        <row r="23">
          <cell r="C23" t="str">
            <v xml:space="preserve"> AD40050122</v>
          </cell>
          <cell r="D23">
            <v>19</v>
          </cell>
          <cell r="E23" t="str">
            <v>Engenheiro ou arquiteto jr(inclusive encargos sociais).</v>
          </cell>
          <cell r="F23" t="str">
            <v>h</v>
          </cell>
          <cell r="G23">
            <v>21.39</v>
          </cell>
          <cell r="H23">
            <v>1480</v>
          </cell>
        </row>
        <row r="24">
          <cell r="C24" t="str">
            <v>AD40050134</v>
          </cell>
          <cell r="D24">
            <v>20</v>
          </cell>
          <cell r="E24" t="str">
            <v xml:space="preserve">Engenheiro sênior(inclusive encargos sociais).  </v>
          </cell>
          <cell r="F24" t="str">
            <v>h</v>
          </cell>
          <cell r="G24">
            <v>54.35</v>
          </cell>
          <cell r="H24">
            <v>1110</v>
          </cell>
        </row>
        <row r="25">
          <cell r="C25" t="str">
            <v>AD40050146</v>
          </cell>
          <cell r="D25">
            <v>21</v>
          </cell>
          <cell r="E25" t="str">
            <v xml:space="preserve">Estagiário(inclusive encargos sociais).  </v>
          </cell>
          <cell r="F25" t="str">
            <v>h</v>
          </cell>
          <cell r="G25">
            <v>2.76</v>
          </cell>
          <cell r="H25">
            <v>2960</v>
          </cell>
        </row>
        <row r="26">
          <cell r="C26" t="str">
            <v>AD40050188</v>
          </cell>
          <cell r="D26">
            <v>22</v>
          </cell>
          <cell r="E26" t="str">
            <v>Secretaria(inclusive encargos sociais).</v>
          </cell>
          <cell r="F26" t="str">
            <v>h</v>
          </cell>
          <cell r="G26">
            <v>9.24</v>
          </cell>
          <cell r="H26">
            <v>1480</v>
          </cell>
        </row>
        <row r="27">
          <cell r="C27" t="str">
            <v>AD40050200</v>
          </cell>
          <cell r="D27">
            <v>23</v>
          </cell>
          <cell r="E27" t="str">
            <v xml:space="preserve">Supervisor de trafego(inclusive encargos sociais).    </v>
          </cell>
          <cell r="F27" t="str">
            <v>h</v>
          </cell>
          <cell r="G27">
            <v>29.17</v>
          </cell>
          <cell r="H27">
            <v>2960</v>
          </cell>
        </row>
        <row r="28">
          <cell r="C28" t="str">
            <v>AD40050212</v>
          </cell>
          <cell r="D28">
            <v>24</v>
          </cell>
          <cell r="E28" t="str">
            <v xml:space="preserve">Topógrafo A(inclusive encargos sociais).  </v>
          </cell>
          <cell r="F28" t="str">
            <v>h</v>
          </cell>
          <cell r="G28">
            <v>13.78</v>
          </cell>
          <cell r="H28">
            <v>740</v>
          </cell>
        </row>
        <row r="29">
          <cell r="C29" t="str">
            <v>AD40050218</v>
          </cell>
          <cell r="D29">
            <v>25</v>
          </cell>
          <cell r="E29" t="str">
            <v>Vigia(inclusive encargos sociais).</v>
          </cell>
          <cell r="F29" t="str">
            <v>h</v>
          </cell>
          <cell r="G29">
            <v>4.63</v>
          </cell>
          <cell r="H29">
            <v>2960</v>
          </cell>
        </row>
        <row r="30">
          <cell r="C30" t="str">
            <v xml:space="preserve"> AD10050050</v>
          </cell>
          <cell r="D30">
            <v>26</v>
          </cell>
          <cell r="E30" t="str">
            <v>Marcação de obra sem instrumento topográfico.</v>
          </cell>
          <cell r="F30" t="str">
            <v>m2</v>
          </cell>
          <cell r="G30">
            <v>0.95</v>
          </cell>
          <cell r="H30">
            <v>400</v>
          </cell>
        </row>
        <row r="31">
          <cell r="C31" t="str">
            <v>AD10100100</v>
          </cell>
          <cell r="D31">
            <v>27</v>
          </cell>
          <cell r="E31" t="str">
            <v>Locação de obra com aparelho topográfico.</v>
          </cell>
          <cell r="F31" t="str">
            <v>m</v>
          </cell>
          <cell r="G31">
            <v>6.75</v>
          </cell>
          <cell r="H31">
            <v>410</v>
          </cell>
        </row>
        <row r="32">
          <cell r="C32" t="str">
            <v>AD15150750</v>
          </cell>
          <cell r="D32">
            <v>28</v>
          </cell>
          <cell r="E32" t="str">
            <v>Veiculo motor 1.0 a gasolina sem motorista.</v>
          </cell>
          <cell r="F32" t="str">
            <v>mês</v>
          </cell>
          <cell r="G32">
            <v>1269.6600000000001</v>
          </cell>
          <cell r="H32">
            <v>8</v>
          </cell>
        </row>
        <row r="33">
          <cell r="C33" t="str">
            <v>AD20250050</v>
          </cell>
          <cell r="D33">
            <v>29</v>
          </cell>
          <cell r="E33" t="str">
            <v>Barragem de bloqueio, reaproveitamento 40 vezes.</v>
          </cell>
          <cell r="F33" t="str">
            <v>m</v>
          </cell>
          <cell r="G33">
            <v>0.98</v>
          </cell>
          <cell r="H33">
            <v>970</v>
          </cell>
        </row>
        <row r="34">
          <cell r="C34" t="str">
            <v>AD20250100</v>
          </cell>
          <cell r="D34">
            <v>30</v>
          </cell>
          <cell r="E34" t="str">
            <v>Barragem de bloqueio de obra, colocação e retirada.</v>
          </cell>
          <cell r="F34" t="str">
            <v>m</v>
          </cell>
          <cell r="G34">
            <v>3.26</v>
          </cell>
          <cell r="H34">
            <v>4200</v>
          </cell>
        </row>
        <row r="35">
          <cell r="C35" t="str">
            <v>AD20250200</v>
          </cell>
          <cell r="D35">
            <v>31</v>
          </cell>
          <cell r="E35" t="str">
            <v>Placa de sinalização para obra de via publica.</v>
          </cell>
          <cell r="F35" t="str">
            <v>un</v>
          </cell>
          <cell r="G35">
            <v>37.67</v>
          </cell>
          <cell r="H35">
            <v>43</v>
          </cell>
        </row>
        <row r="36">
          <cell r="C36" t="str">
            <v>AD20250250</v>
          </cell>
          <cell r="D36">
            <v>32</v>
          </cell>
          <cell r="E36" t="str">
            <v>Placa de sinalização para obra, colocação e retirada.</v>
          </cell>
          <cell r="F36" t="str">
            <v>un</v>
          </cell>
          <cell r="G36">
            <v>0.89</v>
          </cell>
          <cell r="H36">
            <v>173</v>
          </cell>
        </row>
        <row r="37">
          <cell r="C37" t="str">
            <v>AD20250300</v>
          </cell>
          <cell r="D37">
            <v>33</v>
          </cell>
          <cell r="E37" t="str">
            <v>Placa de identificação de obra publica.</v>
          </cell>
          <cell r="F37" t="str">
            <v>m2</v>
          </cell>
          <cell r="G37">
            <v>166.66</v>
          </cell>
          <cell r="H37">
            <v>22.4</v>
          </cell>
        </row>
        <row r="38">
          <cell r="C38" t="str">
            <v>AD25050050</v>
          </cell>
          <cell r="D38">
            <v>34</v>
          </cell>
          <cell r="E38" t="str">
            <v>Aluguel de balizador vaga-lume.</v>
          </cell>
          <cell r="F38" t="str">
            <v>mês</v>
          </cell>
          <cell r="G38">
            <v>86.83</v>
          </cell>
          <cell r="H38">
            <v>960</v>
          </cell>
        </row>
        <row r="39">
          <cell r="C39" t="str">
            <v xml:space="preserve">AD25050200/  </v>
          </cell>
          <cell r="D39">
            <v>35</v>
          </cell>
          <cell r="E39" t="str">
            <v>Aluguel de cavalete plástico universa.</v>
          </cell>
          <cell r="F39" t="str">
            <v>un.mês</v>
          </cell>
          <cell r="G39">
            <v>86.83</v>
          </cell>
          <cell r="H39">
            <v>600</v>
          </cell>
        </row>
        <row r="40">
          <cell r="C40" t="str">
            <v>AD25050250</v>
          </cell>
          <cell r="D40">
            <v>36</v>
          </cell>
          <cell r="E40" t="str">
            <v>Aluguel de cone canalizador empinhavel T-Topde.</v>
          </cell>
          <cell r="F40" t="str">
            <v>un.mês</v>
          </cell>
          <cell r="G40">
            <v>32.29</v>
          </cell>
          <cell r="H40">
            <v>600</v>
          </cell>
        </row>
        <row r="41">
          <cell r="C41" t="str">
            <v>AD35150050A</v>
          </cell>
          <cell r="D41">
            <v>37</v>
          </cell>
          <cell r="E41" t="str">
            <v>Controle tecnológico de obras em concreto armado.</v>
          </cell>
          <cell r="F41" t="str">
            <v>m3</v>
          </cell>
          <cell r="G41">
            <v>12.32</v>
          </cell>
          <cell r="H41">
            <v>382</v>
          </cell>
        </row>
        <row r="42">
          <cell r="C42" t="str">
            <v xml:space="preserve">SE25100100A  </v>
          </cell>
          <cell r="D42">
            <v>38</v>
          </cell>
          <cell r="E42" t="str">
            <v>Projeto executivo para urbanização/reurbanização.</v>
          </cell>
          <cell r="F42" t="str">
            <v>há</v>
          </cell>
          <cell r="G42">
            <v>34610.160000000003</v>
          </cell>
          <cell r="H42">
            <v>5.18</v>
          </cell>
        </row>
        <row r="43">
          <cell r="C43" t="str">
            <v>SE20100050</v>
          </cell>
          <cell r="D43">
            <v>39</v>
          </cell>
          <cell r="E43" t="str">
            <v>Lançamento de linha poligonal básica.</v>
          </cell>
          <cell r="F43" t="str">
            <v>Km</v>
          </cell>
          <cell r="G43">
            <v>159.44</v>
          </cell>
          <cell r="H43">
            <v>1</v>
          </cell>
        </row>
        <row r="44">
          <cell r="C44" t="str">
            <v>SE20102500A</v>
          </cell>
          <cell r="D44">
            <v>40</v>
          </cell>
          <cell r="E44" t="str">
            <v>Nivelamento de eixo de logradouro.</v>
          </cell>
          <cell r="F44" t="str">
            <v>Km</v>
          </cell>
          <cell r="G44">
            <v>74.489999999999995</v>
          </cell>
          <cell r="H44">
            <v>1</v>
          </cell>
        </row>
        <row r="45">
          <cell r="C45" t="str">
            <v>SE20150050</v>
          </cell>
          <cell r="D45">
            <v>41</v>
          </cell>
          <cell r="E45" t="str">
            <v>Levantamento fotográfico de aspecto de área urbana.</v>
          </cell>
          <cell r="F45" t="str">
            <v>un</v>
          </cell>
          <cell r="G45">
            <v>1.8</v>
          </cell>
          <cell r="H45">
            <v>259</v>
          </cell>
        </row>
        <row r="46">
          <cell r="C46" t="str">
            <v>SE20150250</v>
          </cell>
          <cell r="D46">
            <v>42</v>
          </cell>
          <cell r="E46" t="str">
            <v>Levantamento fotográfico aéreo vertical de área urbana.</v>
          </cell>
          <cell r="F46" t="str">
            <v>conj</v>
          </cell>
          <cell r="G46">
            <v>8267.76</v>
          </cell>
          <cell r="H46">
            <v>1</v>
          </cell>
        </row>
        <row r="47">
          <cell r="C47" t="str">
            <v>SE20101600</v>
          </cell>
          <cell r="D47">
            <v>43</v>
          </cell>
          <cell r="E47" t="str">
            <v>Levantamento cadastral das profundidades de tubos.</v>
          </cell>
          <cell r="F47" t="str">
            <v>un</v>
          </cell>
          <cell r="G47">
            <v>23.05</v>
          </cell>
          <cell r="H47">
            <v>137</v>
          </cell>
        </row>
        <row r="48">
          <cell r="C48" t="str">
            <v>SE30050100</v>
          </cell>
          <cell r="D48">
            <v>44</v>
          </cell>
          <cell r="E48" t="str">
            <v>Determinação da deformação com Viga Benkelmann.</v>
          </cell>
          <cell r="F48" t="str">
            <v>un</v>
          </cell>
          <cell r="G48">
            <v>53.9</v>
          </cell>
          <cell r="H48">
            <v>144</v>
          </cell>
        </row>
        <row r="49">
          <cell r="C49" t="str">
            <v>CE05100110</v>
          </cell>
          <cell r="D49">
            <v>45</v>
          </cell>
          <cell r="E49" t="str">
            <v>Consultor de serviços técnicos especializados.</v>
          </cell>
          <cell r="F49" t="str">
            <v>h</v>
          </cell>
          <cell r="G49">
            <v>89.23</v>
          </cell>
          <cell r="H49">
            <v>726</v>
          </cell>
        </row>
        <row r="50">
          <cell r="C50" t="str">
            <v>CO05050500</v>
          </cell>
          <cell r="D50">
            <v>46</v>
          </cell>
          <cell r="E50" t="str">
            <v>Plataforma ou passarela de Pinho.</v>
          </cell>
          <cell r="F50" t="str">
            <v>m2</v>
          </cell>
          <cell r="G50">
            <v>2.31</v>
          </cell>
          <cell r="H50">
            <v>187</v>
          </cell>
        </row>
        <row r="51">
          <cell r="C51" t="str">
            <v>CO05100050</v>
          </cell>
          <cell r="D51">
            <v>47</v>
          </cell>
          <cell r="E51" t="str">
            <v>Aluguel de andaime tubular sobre sapatas fixas.</v>
          </cell>
          <cell r="F51" t="str">
            <v>m2.mês</v>
          </cell>
          <cell r="G51">
            <v>2.2000000000000002</v>
          </cell>
          <cell r="H51">
            <v>2100</v>
          </cell>
        </row>
        <row r="52">
          <cell r="C52" t="str">
            <v>CO05150100</v>
          </cell>
          <cell r="D52">
            <v>48</v>
          </cell>
          <cell r="E52" t="str">
            <v>Montagem e desmontagem de andaime tubular.</v>
          </cell>
          <cell r="F52" t="str">
            <v>m2</v>
          </cell>
          <cell r="G52">
            <v>1.77</v>
          </cell>
          <cell r="H52">
            <v>350</v>
          </cell>
        </row>
        <row r="53">
          <cell r="C53" t="str">
            <v>CO05150300</v>
          </cell>
          <cell r="D53">
            <v>49</v>
          </cell>
          <cell r="E53" t="str">
            <v>Movimentação vertical ou horizontal de plataforma.</v>
          </cell>
          <cell r="F53" t="str">
            <v>m2</v>
          </cell>
          <cell r="G53">
            <v>0.14000000000000001</v>
          </cell>
          <cell r="H53">
            <v>350</v>
          </cell>
        </row>
        <row r="54">
          <cell r="C54" t="str">
            <v>MT05300100</v>
          </cell>
          <cell r="D54">
            <v>50</v>
          </cell>
          <cell r="E54" t="str">
            <v>Escavação manual em material de 1a categoria.</v>
          </cell>
          <cell r="F54" t="str">
            <v>m3</v>
          </cell>
          <cell r="G54">
            <v>12.4</v>
          </cell>
          <cell r="H54">
            <v>10700</v>
          </cell>
        </row>
        <row r="55">
          <cell r="C55" t="str">
            <v>MT10050050</v>
          </cell>
          <cell r="D55">
            <v>51</v>
          </cell>
          <cell r="E55" t="str">
            <v xml:space="preserve">Escavação mecânica, utilizando Retro-Escavadeira. </v>
          </cell>
          <cell r="F55" t="str">
            <v>m3</v>
          </cell>
          <cell r="G55">
            <v>2.77</v>
          </cell>
          <cell r="H55">
            <v>36800</v>
          </cell>
        </row>
        <row r="56">
          <cell r="C56" t="str">
            <v>MT10100050</v>
          </cell>
          <cell r="D56">
            <v>52</v>
          </cell>
          <cell r="E56" t="str">
            <v>Escavação mecânica, utilizando Escavadeira.</v>
          </cell>
          <cell r="F56" t="str">
            <v>m3</v>
          </cell>
          <cell r="G56">
            <v>0.96</v>
          </cell>
          <cell r="H56">
            <v>7300</v>
          </cell>
        </row>
        <row r="57">
          <cell r="C57" t="str">
            <v>MT15050250</v>
          </cell>
          <cell r="D57">
            <v>53</v>
          </cell>
          <cell r="E57" t="str">
            <v xml:space="preserve">Reaterro de vala com material de boa qualidade. </v>
          </cell>
          <cell r="F57" t="str">
            <v>m3</v>
          </cell>
          <cell r="G57">
            <v>9.3000000000000007</v>
          </cell>
          <cell r="H57">
            <v>13700</v>
          </cell>
        </row>
        <row r="58">
          <cell r="C58" t="str">
            <v>MT15050300</v>
          </cell>
          <cell r="D58">
            <v>54</v>
          </cell>
          <cell r="E58" t="str">
            <v>Reaterro de vala, com po-de-pedra.</v>
          </cell>
          <cell r="F58" t="str">
            <v>m3</v>
          </cell>
          <cell r="G58">
            <v>36.18</v>
          </cell>
          <cell r="H58">
            <v>19600</v>
          </cell>
        </row>
        <row r="59">
          <cell r="C59" t="str">
            <v>MT05250050</v>
          </cell>
          <cell r="D59">
            <v>55</v>
          </cell>
          <cell r="E59" t="str">
            <v>Desmonte manual de bloco de 3a categoria.</v>
          </cell>
          <cell r="F59" t="str">
            <v>m3</v>
          </cell>
          <cell r="G59">
            <v>32.14</v>
          </cell>
          <cell r="H59">
            <v>7050</v>
          </cell>
        </row>
        <row r="60">
          <cell r="C60" t="str">
            <v>MT05450050</v>
          </cell>
          <cell r="D60">
            <v>56</v>
          </cell>
          <cell r="E60" t="str">
            <v>Desmonte a fogo de bloco de material de 3a categoria.</v>
          </cell>
          <cell r="F60" t="str">
            <v>m3</v>
          </cell>
          <cell r="G60">
            <v>66.56</v>
          </cell>
          <cell r="H60">
            <v>8545</v>
          </cell>
        </row>
        <row r="61">
          <cell r="C61" t="str">
            <v>MT15150050</v>
          </cell>
          <cell r="D61">
            <v>57</v>
          </cell>
          <cell r="E61" t="str">
            <v>Preparo de solo ate 30cm de profundidade.</v>
          </cell>
          <cell r="F61" t="str">
            <v>m2</v>
          </cell>
          <cell r="G61">
            <v>5.46</v>
          </cell>
          <cell r="H61">
            <v>17842</v>
          </cell>
        </row>
        <row r="62">
          <cell r="C62" t="str">
            <v>MT20050050</v>
          </cell>
          <cell r="D62">
            <v>58</v>
          </cell>
          <cell r="E62" t="str">
            <v>Espalhamento de material de 1a categoria.</v>
          </cell>
          <cell r="F62" t="str">
            <v>m3</v>
          </cell>
          <cell r="G62">
            <v>0.24</v>
          </cell>
          <cell r="H62">
            <v>70776</v>
          </cell>
        </row>
        <row r="63">
          <cell r="C63" t="str">
            <v>TC05050350</v>
          </cell>
          <cell r="D63">
            <v>59</v>
          </cell>
          <cell r="E63" t="str">
            <v>Transporte de carga de qualquer natureza.</v>
          </cell>
          <cell r="F63" t="str">
            <v>t.Km</v>
          </cell>
          <cell r="G63">
            <v>0.39</v>
          </cell>
          <cell r="H63">
            <v>1880000</v>
          </cell>
        </row>
        <row r="64">
          <cell r="C64" t="str">
            <v>TC10050150</v>
          </cell>
          <cell r="D64">
            <v>60</v>
          </cell>
          <cell r="E64" t="str">
            <v>Carga manual e descarga mecânica.</v>
          </cell>
          <cell r="F64" t="str">
            <v>t</v>
          </cell>
          <cell r="G64">
            <v>7.38</v>
          </cell>
          <cell r="H64">
            <v>47000</v>
          </cell>
        </row>
        <row r="65">
          <cell r="C65" t="str">
            <v>EQ05050100A</v>
          </cell>
          <cell r="D65">
            <v>61</v>
          </cell>
          <cell r="E65" t="str">
            <v xml:space="preserve">Caminhão basculante. Custo horário produtivo.     </v>
          </cell>
          <cell r="F65" t="str">
            <v>h</v>
          </cell>
          <cell r="G65">
            <v>45.34</v>
          </cell>
          <cell r="H65">
            <v>2446</v>
          </cell>
        </row>
        <row r="66">
          <cell r="C66" t="str">
            <v>EQ05050103A</v>
          </cell>
          <cell r="D66">
            <v>62</v>
          </cell>
          <cell r="E66" t="str">
            <v>Caminhão basculante. Custo horário improdutivo.</v>
          </cell>
          <cell r="F66" t="str">
            <v>h</v>
          </cell>
          <cell r="G66">
            <v>25.39</v>
          </cell>
          <cell r="H66">
            <v>432</v>
          </cell>
        </row>
        <row r="67">
          <cell r="C67" t="str">
            <v>EQ05050300</v>
          </cell>
          <cell r="D67">
            <v>63</v>
          </cell>
          <cell r="E67" t="str">
            <v>Caminhão com Carroceria Fixa. Aluguel produtivo.</v>
          </cell>
          <cell r="F67" t="str">
            <v>h</v>
          </cell>
          <cell r="G67">
            <v>32.28</v>
          </cell>
          <cell r="H67">
            <v>1957</v>
          </cell>
        </row>
        <row r="68">
          <cell r="C68" t="str">
            <v>EQ05050306</v>
          </cell>
          <cell r="D68">
            <v>64</v>
          </cell>
          <cell r="E68" t="str">
            <v>Caminhão com Carroceria Fixa. Aluguel improdutivo.</v>
          </cell>
          <cell r="F68" t="str">
            <v>h</v>
          </cell>
          <cell r="G68">
            <v>8.5399999999999991</v>
          </cell>
          <cell r="H68">
            <v>346</v>
          </cell>
        </row>
        <row r="69">
          <cell r="C69" t="str">
            <v>EQ05050415</v>
          </cell>
          <cell r="D69">
            <v>65</v>
          </cell>
          <cell r="E69" t="str">
            <v xml:space="preserve">Caminhão Carroceria Fixa F-12000 Munck produtivo.               </v>
          </cell>
          <cell r="F69" t="str">
            <v>h</v>
          </cell>
          <cell r="G69">
            <v>53.72</v>
          </cell>
          <cell r="H69">
            <v>3453</v>
          </cell>
        </row>
        <row r="70">
          <cell r="C70" t="str">
            <v>EQ15050450</v>
          </cell>
          <cell r="D70">
            <v>66</v>
          </cell>
          <cell r="E70" t="str">
            <v xml:space="preserve">Pa-carregadeira(Carregador frontal). Custo produtivo.  </v>
          </cell>
          <cell r="F70" t="str">
            <v>h</v>
          </cell>
          <cell r="G70">
            <v>68.34</v>
          </cell>
          <cell r="H70">
            <v>1345</v>
          </cell>
        </row>
        <row r="71">
          <cell r="C71" t="str">
            <v>EQ15050453</v>
          </cell>
          <cell r="D71">
            <v>67</v>
          </cell>
          <cell r="E71" t="str">
            <v>Pa-carregadeira(Carregador Frontal).Custo improdutivo.</v>
          </cell>
          <cell r="F71" t="str">
            <v>h</v>
          </cell>
          <cell r="G71">
            <v>31.05</v>
          </cell>
          <cell r="H71">
            <v>237</v>
          </cell>
        </row>
        <row r="72">
          <cell r="C72" t="str">
            <v>EQ15050500</v>
          </cell>
          <cell r="D72">
            <v>68</v>
          </cell>
          <cell r="E72" t="str">
            <v xml:space="preserve">Retro-Escavadeira/carregadeira. Custo produtivo. </v>
          </cell>
          <cell r="F72" t="str">
            <v>h</v>
          </cell>
          <cell r="G72">
            <v>45.49</v>
          </cell>
          <cell r="H72">
            <v>1439</v>
          </cell>
        </row>
        <row r="73">
          <cell r="C73" t="str">
            <v>EQ30050200</v>
          </cell>
          <cell r="D73">
            <v>69</v>
          </cell>
          <cell r="E73" t="str">
            <v>Betoneira com capacidade de 580l, Aluguel produtivo.</v>
          </cell>
          <cell r="F73" t="str">
            <v>h</v>
          </cell>
          <cell r="G73">
            <v>4.71</v>
          </cell>
          <cell r="H73">
            <v>2041</v>
          </cell>
        </row>
        <row r="74">
          <cell r="C74" t="str">
            <v>EQ30050206</v>
          </cell>
          <cell r="D74">
            <v>70</v>
          </cell>
          <cell r="E74" t="str">
            <v>Betoneira com capacidade de 580l Aluguel improdutivo.</v>
          </cell>
          <cell r="F74" t="str">
            <v>h</v>
          </cell>
          <cell r="G74">
            <v>1.56</v>
          </cell>
          <cell r="H74">
            <v>216</v>
          </cell>
        </row>
        <row r="75">
          <cell r="C75" t="str">
            <v>EQ15050550</v>
          </cell>
          <cell r="D75">
            <v>71</v>
          </cell>
          <cell r="E75" t="str">
            <v xml:space="preserve">Rompedor Pneumático de 32,6Kg Aluguel produtivo. </v>
          </cell>
          <cell r="F75" t="str">
            <v>h</v>
          </cell>
          <cell r="G75">
            <v>1.05</v>
          </cell>
          <cell r="H75">
            <v>648</v>
          </cell>
        </row>
        <row r="76">
          <cell r="C76" t="str">
            <v>EQ15050556</v>
          </cell>
          <cell r="D76">
            <v>72</v>
          </cell>
          <cell r="E76" t="str">
            <v>Rompedor Pneumático de 32,6Kg Aluguel improdutivo.</v>
          </cell>
          <cell r="F76" t="str">
            <v>h</v>
          </cell>
          <cell r="G76">
            <v>0.7</v>
          </cell>
          <cell r="H76">
            <v>72</v>
          </cell>
        </row>
        <row r="77">
          <cell r="C77" t="str">
            <v xml:space="preserve"> EQ20050800</v>
          </cell>
          <cell r="D77">
            <v>73</v>
          </cell>
          <cell r="E77" t="str">
            <v xml:space="preserve">Vassoura Mecânica, rebocável, Aluguel produtivo.   </v>
          </cell>
          <cell r="F77" t="str">
            <v>h</v>
          </cell>
          <cell r="G77">
            <v>3.58</v>
          </cell>
          <cell r="H77">
            <v>1712</v>
          </cell>
        </row>
        <row r="78">
          <cell r="C78" t="str">
            <v>EQ20050806</v>
          </cell>
          <cell r="D78">
            <v>74</v>
          </cell>
          <cell r="E78" t="str">
            <v>Vassoura Mecânica, rebocável, Aluguel improdutivo.</v>
          </cell>
          <cell r="F78" t="str">
            <v>h</v>
          </cell>
          <cell r="G78">
            <v>1.43</v>
          </cell>
          <cell r="H78">
            <v>216</v>
          </cell>
        </row>
        <row r="79">
          <cell r="C79" t="str">
            <v>EQ35100200</v>
          </cell>
          <cell r="D79">
            <v>75</v>
          </cell>
          <cell r="E79" t="str">
            <v xml:space="preserve">Bomba Centrífuga Submersível. Aluguel produtivo.    </v>
          </cell>
          <cell r="F79" t="str">
            <v>h</v>
          </cell>
          <cell r="G79">
            <v>3.6</v>
          </cell>
          <cell r="H79">
            <v>8632</v>
          </cell>
        </row>
        <row r="80">
          <cell r="C80" t="str">
            <v>EQ35100203</v>
          </cell>
          <cell r="D80">
            <v>76</v>
          </cell>
          <cell r="E80" t="str">
            <v>Bomba Centrífuga Submersível. Aluguel improdutivo.</v>
          </cell>
          <cell r="F80" t="str">
            <v>h</v>
          </cell>
          <cell r="G80">
            <v>1.4</v>
          </cell>
          <cell r="H80">
            <v>863</v>
          </cell>
        </row>
        <row r="81">
          <cell r="C81" t="str">
            <v>EQ45050159</v>
          </cell>
          <cell r="D81">
            <v>77</v>
          </cell>
          <cell r="E81" t="str">
            <v>Compressor de ar. Aluguel improdutivo.</v>
          </cell>
          <cell r="F81" t="str">
            <v>h</v>
          </cell>
          <cell r="G81">
            <v>3.64</v>
          </cell>
          <cell r="H81">
            <v>72</v>
          </cell>
        </row>
        <row r="82">
          <cell r="C82" t="str">
            <v>EQ45150100</v>
          </cell>
          <cell r="D82">
            <v>78</v>
          </cell>
          <cell r="E82" t="str">
            <v>Retificador de solda elétrica de 430A.</v>
          </cell>
          <cell r="F82" t="str">
            <v>h</v>
          </cell>
          <cell r="G82">
            <v>7.16</v>
          </cell>
          <cell r="H82">
            <v>1007</v>
          </cell>
        </row>
        <row r="83">
          <cell r="C83" t="str">
            <v>EQ40050150A</v>
          </cell>
          <cell r="D83">
            <v>79</v>
          </cell>
          <cell r="E83" t="str">
            <v>Equipamento de jato d'água (Sewer-Jet ou similar).</v>
          </cell>
          <cell r="F83" t="str">
            <v>h</v>
          </cell>
          <cell r="G83">
            <v>79.2</v>
          </cell>
          <cell r="H83">
            <v>1079</v>
          </cell>
        </row>
        <row r="84">
          <cell r="C84" t="str">
            <v>EQ40050153A</v>
          </cell>
          <cell r="D84">
            <v>80</v>
          </cell>
          <cell r="E84" t="str">
            <v>Equipamento de alta pressão  (Vac-All ou similar).</v>
          </cell>
          <cell r="F84" t="str">
            <v>h</v>
          </cell>
          <cell r="G84">
            <v>104.07</v>
          </cell>
          <cell r="H84">
            <v>1942</v>
          </cell>
        </row>
        <row r="85">
          <cell r="C85" t="str">
            <v>SC05050050</v>
          </cell>
          <cell r="D85">
            <v>81</v>
          </cell>
          <cell r="E85" t="str">
            <v>Arrancamento de aparelhos de iluminação.</v>
          </cell>
          <cell r="F85" t="str">
            <v>un</v>
          </cell>
          <cell r="G85">
            <v>1.67</v>
          </cell>
          <cell r="H85">
            <v>65</v>
          </cell>
        </row>
        <row r="86">
          <cell r="C86" t="str">
            <v>SC05050200</v>
          </cell>
          <cell r="D86">
            <v>82</v>
          </cell>
          <cell r="E86" t="str">
            <v>Arrancamento de grades, gradis, alambrados, cercas.</v>
          </cell>
          <cell r="F86" t="str">
            <v>m2</v>
          </cell>
          <cell r="G86">
            <v>4.43</v>
          </cell>
          <cell r="H86">
            <v>144</v>
          </cell>
        </row>
        <row r="87">
          <cell r="C87" t="str">
            <v>SC05050250</v>
          </cell>
          <cell r="D87">
            <v>83</v>
          </cell>
          <cell r="E87" t="str">
            <v>Arrancamento de meios-fios, de granito ou concreto.</v>
          </cell>
          <cell r="F87" t="str">
            <v>m</v>
          </cell>
          <cell r="G87">
            <v>4.87</v>
          </cell>
          <cell r="H87">
            <v>3739</v>
          </cell>
        </row>
        <row r="88">
          <cell r="C88" t="str">
            <v>SC05050300</v>
          </cell>
          <cell r="D88">
            <v>84</v>
          </cell>
          <cell r="E88" t="str">
            <v>Arrancamento de paralelepípedos.</v>
          </cell>
          <cell r="F88" t="str">
            <v>m2</v>
          </cell>
          <cell r="G88">
            <v>2.21</v>
          </cell>
          <cell r="H88">
            <v>860</v>
          </cell>
        </row>
        <row r="89">
          <cell r="C89" t="str">
            <v>SC05050500</v>
          </cell>
          <cell r="D89">
            <v>85</v>
          </cell>
          <cell r="E89" t="str">
            <v>Arrancamento tubos concreto manilhas ø 0,40 a 0,60m.</v>
          </cell>
          <cell r="F89" t="str">
            <v>m</v>
          </cell>
          <cell r="G89">
            <v>3.99</v>
          </cell>
          <cell r="H89">
            <v>328</v>
          </cell>
        </row>
        <row r="90">
          <cell r="C90" t="str">
            <v>SC05050601</v>
          </cell>
          <cell r="D90">
            <v>86</v>
          </cell>
          <cell r="E90" t="str">
            <v>Demolição manual de alvenaria de pedra argamassada.</v>
          </cell>
          <cell r="F90" t="str">
            <v>m3</v>
          </cell>
          <cell r="G90">
            <v>30.27</v>
          </cell>
          <cell r="H90">
            <v>324</v>
          </cell>
        </row>
        <row r="91">
          <cell r="C91" t="str">
            <v>SC05050750</v>
          </cell>
          <cell r="D91">
            <v>87</v>
          </cell>
          <cell r="E91" t="str">
            <v>Demolição manual de alvenaria de tijolos maciços.</v>
          </cell>
          <cell r="F91" t="str">
            <v>m3</v>
          </cell>
          <cell r="G91">
            <v>52.99</v>
          </cell>
          <cell r="H91">
            <v>130</v>
          </cell>
        </row>
        <row r="92">
          <cell r="C92" t="str">
            <v>SC05050850</v>
          </cell>
          <cell r="D92">
            <v>88</v>
          </cell>
          <cell r="E92" t="str">
            <v>Demolição manual de concreto simples.</v>
          </cell>
          <cell r="F92" t="str">
            <v>m3</v>
          </cell>
          <cell r="G92">
            <v>60.55</v>
          </cell>
          <cell r="H92">
            <v>1904</v>
          </cell>
        </row>
        <row r="93">
          <cell r="C93" t="str">
            <v>SC05050950</v>
          </cell>
          <cell r="D93">
            <v>89</v>
          </cell>
          <cell r="E93" t="str">
            <v>Demolição manual de concreto armado.</v>
          </cell>
          <cell r="F93" t="str">
            <v>m3</v>
          </cell>
          <cell r="G93">
            <v>85.78</v>
          </cell>
          <cell r="H93">
            <v>140</v>
          </cell>
        </row>
        <row r="94">
          <cell r="C94" t="str">
            <v>SC05051400</v>
          </cell>
          <cell r="D94">
            <v>90</v>
          </cell>
          <cell r="E94" t="str">
            <v>Demolição de revestimento em argamassa.</v>
          </cell>
          <cell r="F94" t="str">
            <v>m2</v>
          </cell>
          <cell r="G94">
            <v>2.21</v>
          </cell>
          <cell r="H94">
            <v>144</v>
          </cell>
        </row>
        <row r="95">
          <cell r="C95" t="str">
            <v>SC05051450</v>
          </cell>
          <cell r="D95">
            <v>91</v>
          </cell>
          <cell r="E95" t="str">
            <v>Demolição de revestimento em azulejos, cerâmicas.</v>
          </cell>
          <cell r="F95" t="str">
            <v>m2</v>
          </cell>
          <cell r="G95">
            <v>5.31</v>
          </cell>
          <cell r="H95">
            <v>130</v>
          </cell>
        </row>
        <row r="96">
          <cell r="C96" t="str">
            <v>SC05052150</v>
          </cell>
          <cell r="D96">
            <v>92</v>
          </cell>
          <cell r="E96" t="str">
            <v>Remoção de cobertura de telha francesa.</v>
          </cell>
          <cell r="F96" t="str">
            <v>m2</v>
          </cell>
          <cell r="G96">
            <v>8.26</v>
          </cell>
          <cell r="H96">
            <v>260</v>
          </cell>
        </row>
        <row r="97">
          <cell r="C97" t="str">
            <v>SC05052450</v>
          </cell>
          <cell r="D97">
            <v>93</v>
          </cell>
          <cell r="E97" t="str">
            <v>Remoção de cobertura de telha de fibro-cimento.</v>
          </cell>
          <cell r="F97" t="str">
            <v>m2</v>
          </cell>
          <cell r="G97">
            <v>3.87</v>
          </cell>
          <cell r="H97">
            <v>460</v>
          </cell>
        </row>
        <row r="98">
          <cell r="C98" t="str">
            <v>SC05052900</v>
          </cell>
          <cell r="D98">
            <v>94</v>
          </cell>
          <cell r="E98" t="str">
            <v xml:space="preserve">Remoção manual de passeio de pedra portuguesa. </v>
          </cell>
          <cell r="F98" t="str">
            <v>m2</v>
          </cell>
          <cell r="G98">
            <v>2.44</v>
          </cell>
          <cell r="H98">
            <v>2900</v>
          </cell>
        </row>
        <row r="99">
          <cell r="C99" t="str">
            <v>SC05053250</v>
          </cell>
          <cell r="D99">
            <v>95</v>
          </cell>
          <cell r="E99" t="str">
            <v>Remoção de tubulação ferro fundido ø50mm a 300mm.</v>
          </cell>
          <cell r="F99" t="str">
            <v>m</v>
          </cell>
          <cell r="G99">
            <v>11.88</v>
          </cell>
          <cell r="H99">
            <v>290</v>
          </cell>
        </row>
        <row r="100">
          <cell r="C100" t="str">
            <v>SC05100150</v>
          </cell>
          <cell r="D100">
            <v>96</v>
          </cell>
          <cell r="E100" t="str">
            <v>Demolição, com equipamento, concreto simples.</v>
          </cell>
          <cell r="F100" t="str">
            <v>m3</v>
          </cell>
          <cell r="G100">
            <v>43.52</v>
          </cell>
          <cell r="H100">
            <v>2160</v>
          </cell>
        </row>
        <row r="101">
          <cell r="C101" t="str">
            <v>SC05100300</v>
          </cell>
          <cell r="D101">
            <v>97</v>
          </cell>
          <cell r="E101" t="str">
            <v>Demolição, com equipamento concreto armado.</v>
          </cell>
          <cell r="F101" t="str">
            <v>m3</v>
          </cell>
          <cell r="G101">
            <v>73.98</v>
          </cell>
          <cell r="H101">
            <v>3400</v>
          </cell>
        </row>
        <row r="102">
          <cell r="C102" t="str">
            <v>SC05100500</v>
          </cell>
          <cell r="D102">
            <v>98</v>
          </cell>
          <cell r="E102" t="str">
            <v>Demolição com equipamento concreto asfáltico 10cm.</v>
          </cell>
          <cell r="F102" t="str">
            <v>m2</v>
          </cell>
          <cell r="G102">
            <v>8.98</v>
          </cell>
          <cell r="H102">
            <v>20100</v>
          </cell>
        </row>
        <row r="103">
          <cell r="C103" t="str">
            <v>SC10050250</v>
          </cell>
          <cell r="D103">
            <v>99</v>
          </cell>
          <cell r="E103" t="str">
            <v xml:space="preserve">Bombeiro hidráulico (inclusive encargos sociais).   </v>
          </cell>
          <cell r="F103" t="str">
            <v>h</v>
          </cell>
          <cell r="G103">
            <v>6.48</v>
          </cell>
          <cell r="H103">
            <v>2960</v>
          </cell>
        </row>
        <row r="104">
          <cell r="C104" t="str">
            <v>SC10050300</v>
          </cell>
          <cell r="D104">
            <v>100</v>
          </cell>
          <cell r="E104" t="str">
            <v xml:space="preserve">Calceteiro (inclusive encargos sociais).   </v>
          </cell>
          <cell r="F104" t="str">
            <v>h</v>
          </cell>
          <cell r="G104">
            <v>5.99</v>
          </cell>
          <cell r="H104">
            <v>1480</v>
          </cell>
        </row>
        <row r="105">
          <cell r="C105" t="str">
            <v>SC10050350</v>
          </cell>
          <cell r="D105">
            <v>101</v>
          </cell>
          <cell r="E105" t="str">
            <v>Carpinteiro de forma (inclusive encargos sociais).</v>
          </cell>
          <cell r="F105" t="str">
            <v>h</v>
          </cell>
          <cell r="G105">
            <v>5.99</v>
          </cell>
          <cell r="H105">
            <v>1480</v>
          </cell>
        </row>
        <row r="106">
          <cell r="C106" t="str">
            <v>SC10050450</v>
          </cell>
          <cell r="D106">
            <v>102</v>
          </cell>
          <cell r="E106" t="str">
            <v xml:space="preserve">Eletricista (inclusive encargos sociais). </v>
          </cell>
          <cell r="F106" t="str">
            <v>h</v>
          </cell>
          <cell r="G106">
            <v>6.48</v>
          </cell>
          <cell r="H106">
            <v>2960</v>
          </cell>
        </row>
        <row r="107">
          <cell r="C107" t="str">
            <v>SC10050900</v>
          </cell>
          <cell r="D107">
            <v>103</v>
          </cell>
          <cell r="E107" t="str">
            <v xml:space="preserve">Marteleteiro (inclusive encargos sociais). </v>
          </cell>
          <cell r="F107" t="str">
            <v>h</v>
          </cell>
          <cell r="G107">
            <v>5.99</v>
          </cell>
          <cell r="H107">
            <v>2960</v>
          </cell>
        </row>
        <row r="108">
          <cell r="C108" t="str">
            <v>SC10051100</v>
          </cell>
          <cell r="D108">
            <v>104</v>
          </cell>
          <cell r="E108" t="str">
            <v>Operador de máquinas.(inclusive encargos sociais).</v>
          </cell>
          <cell r="F108" t="str">
            <v>h</v>
          </cell>
          <cell r="G108">
            <v>6.48</v>
          </cell>
          <cell r="H108">
            <v>1480</v>
          </cell>
        </row>
        <row r="109">
          <cell r="C109" t="str">
            <v>SC10051200</v>
          </cell>
          <cell r="D109">
            <v>105</v>
          </cell>
          <cell r="E109" t="str">
            <v xml:space="preserve">Pedreiro (inclusive encargos sociais).   </v>
          </cell>
          <cell r="F109" t="str">
            <v>h</v>
          </cell>
          <cell r="G109">
            <v>5.99</v>
          </cell>
          <cell r="H109">
            <v>2960</v>
          </cell>
        </row>
        <row r="110">
          <cell r="C110" t="str">
            <v>SC10051450</v>
          </cell>
          <cell r="D110">
            <v>106</v>
          </cell>
          <cell r="E110" t="str">
            <v>Servente (inclusive encargos sociais).</v>
          </cell>
          <cell r="F110" t="str">
            <v>h</v>
          </cell>
          <cell r="G110">
            <v>4.3</v>
          </cell>
          <cell r="H110">
            <v>5920</v>
          </cell>
        </row>
        <row r="111">
          <cell r="C111" t="str">
            <v>SC10051500</v>
          </cell>
          <cell r="D111">
            <v>107</v>
          </cell>
          <cell r="E111" t="str">
            <v>Soldador em construção civil (inclusive encargos).</v>
          </cell>
          <cell r="F111" t="str">
            <v>h</v>
          </cell>
          <cell r="G111">
            <v>6.23</v>
          </cell>
          <cell r="H111">
            <v>1480</v>
          </cell>
        </row>
        <row r="112">
          <cell r="C112" t="str">
            <v>SC10100050</v>
          </cell>
          <cell r="D112">
            <v>108</v>
          </cell>
          <cell r="E112" t="str">
            <v xml:space="preserve">Operador de tráfego(inclusive encargos sociais). </v>
          </cell>
          <cell r="F112" t="str">
            <v>h</v>
          </cell>
          <cell r="G112">
            <v>7.08</v>
          </cell>
          <cell r="H112">
            <v>2960</v>
          </cell>
        </row>
        <row r="113">
          <cell r="C113" t="str">
            <v>SC05100050</v>
          </cell>
          <cell r="D113">
            <v>109</v>
          </cell>
          <cell r="E113" t="str">
            <v>Arrancamento de tampão de ferro fundido.</v>
          </cell>
          <cell r="F113" t="str">
            <v>un</v>
          </cell>
          <cell r="G113">
            <v>15.18</v>
          </cell>
          <cell r="H113">
            <v>22</v>
          </cell>
        </row>
        <row r="114">
          <cell r="C114" t="str">
            <v>SC15050100</v>
          </cell>
          <cell r="D114">
            <v>110</v>
          </cell>
          <cell r="E114" t="str">
            <v>Aditivo de reciclagem para mistura asfáltica a quente.</v>
          </cell>
          <cell r="F114" t="str">
            <v>t</v>
          </cell>
          <cell r="G114">
            <v>2857.32</v>
          </cell>
          <cell r="H114">
            <v>15</v>
          </cell>
        </row>
        <row r="115">
          <cell r="C115" t="str">
            <v>SC15050150</v>
          </cell>
          <cell r="D115">
            <v>111</v>
          </cell>
          <cell r="E115" t="str">
            <v>Areia grossa lavada. Fornecimento.</v>
          </cell>
          <cell r="F115" t="str">
            <v>m3</v>
          </cell>
          <cell r="G115">
            <v>21</v>
          </cell>
          <cell r="H115">
            <v>2000</v>
          </cell>
        </row>
        <row r="116">
          <cell r="C116" t="str">
            <v>SC15050200</v>
          </cell>
          <cell r="D116">
            <v>112</v>
          </cell>
          <cell r="E116" t="str">
            <v>Asfalto diluído tipo cura rápida CR-250</v>
          </cell>
          <cell r="F116" t="str">
            <v>t</v>
          </cell>
          <cell r="G116">
            <v>1468.02</v>
          </cell>
          <cell r="H116">
            <v>7</v>
          </cell>
        </row>
        <row r="117">
          <cell r="C117" t="str">
            <v>SC15050550</v>
          </cell>
          <cell r="D117">
            <v>113</v>
          </cell>
          <cell r="E117" t="str">
            <v xml:space="preserve">Saibro, inclusive transporte ate 20Km.Fornecimento. </v>
          </cell>
          <cell r="F117" t="str">
            <v>m3</v>
          </cell>
          <cell r="G117">
            <v>20.63</v>
          </cell>
          <cell r="H117">
            <v>184</v>
          </cell>
        </row>
        <row r="118">
          <cell r="C118" t="str">
            <v>SC15100050</v>
          </cell>
          <cell r="D118">
            <v>114</v>
          </cell>
          <cell r="E118" t="str">
            <v>Chapa de aço de 3/4"para passagem de veículos.</v>
          </cell>
          <cell r="F118" t="str">
            <v>m2</v>
          </cell>
          <cell r="G118">
            <v>17.100000000000001</v>
          </cell>
          <cell r="H118">
            <v>360</v>
          </cell>
        </row>
        <row r="119">
          <cell r="C119" t="str">
            <v>SC35050050A</v>
          </cell>
          <cell r="D119">
            <v>115</v>
          </cell>
          <cell r="E119" t="str">
            <v>Levantamento ou rebaixamento de tampão na rua.</v>
          </cell>
          <cell r="F119" t="str">
            <v>un</v>
          </cell>
          <cell r="G119">
            <v>86.15</v>
          </cell>
          <cell r="H119">
            <v>169</v>
          </cell>
        </row>
        <row r="120">
          <cell r="C120" t="str">
            <v>SC45050150</v>
          </cell>
          <cell r="D120">
            <v>116</v>
          </cell>
          <cell r="E120" t="str">
            <v>Toten informativo nas dimensões de (0,50x1,50)m.</v>
          </cell>
          <cell r="F120" t="str">
            <v>un</v>
          </cell>
          <cell r="G120">
            <v>2490</v>
          </cell>
          <cell r="H120">
            <v>29</v>
          </cell>
        </row>
        <row r="121">
          <cell r="C121" t="str">
            <v>SC45100200</v>
          </cell>
          <cell r="D121">
            <v>117</v>
          </cell>
          <cell r="E121" t="str">
            <v>Placa de inauguração em bronze.</v>
          </cell>
          <cell r="F121" t="str">
            <v>un</v>
          </cell>
          <cell r="G121">
            <v>1003.36</v>
          </cell>
          <cell r="H121">
            <v>1</v>
          </cell>
        </row>
        <row r="122">
          <cell r="C122" t="str">
            <v>FD05400100</v>
          </cell>
          <cell r="D122">
            <v>118</v>
          </cell>
          <cell r="E122" t="str">
            <v>Arrasamento de estaca concreto armado, ø40 a 50cm.</v>
          </cell>
          <cell r="F122" t="str">
            <v>un</v>
          </cell>
          <cell r="G122">
            <v>103.03</v>
          </cell>
          <cell r="H122">
            <v>23</v>
          </cell>
        </row>
        <row r="123">
          <cell r="C123" t="str">
            <v>FD05500050</v>
          </cell>
          <cell r="D123">
            <v>119</v>
          </cell>
          <cell r="E123" t="str">
            <v>Estaca raiz com diâmetro de 12", perfurada em solo.</v>
          </cell>
          <cell r="F123" t="str">
            <v>m</v>
          </cell>
          <cell r="G123">
            <v>248.49</v>
          </cell>
          <cell r="H123">
            <v>260</v>
          </cell>
        </row>
        <row r="124">
          <cell r="C124" t="str">
            <v>FD05650150</v>
          </cell>
          <cell r="D124">
            <v>120</v>
          </cell>
          <cell r="E124" t="str">
            <v>Estaca raiz com diâmetro de 10", perfurada em solo.</v>
          </cell>
          <cell r="F124" t="str">
            <v>m</v>
          </cell>
          <cell r="G124">
            <v>130</v>
          </cell>
          <cell r="H124">
            <v>86</v>
          </cell>
        </row>
        <row r="125">
          <cell r="C125" t="str">
            <v>FD10050100</v>
          </cell>
          <cell r="D125">
            <v>121</v>
          </cell>
          <cell r="E125" t="str">
            <v>Ensecadeira de estacas-prancha de aço, tipo Armco.</v>
          </cell>
          <cell r="F125" t="str">
            <v>m2</v>
          </cell>
          <cell r="G125">
            <v>127.53</v>
          </cell>
          <cell r="H125">
            <v>4200</v>
          </cell>
        </row>
        <row r="126">
          <cell r="C126" t="str">
            <v>FD10100050</v>
          </cell>
          <cell r="D126">
            <v>122</v>
          </cell>
          <cell r="E126" t="str">
            <v>Ensecadeira de estacas-prancha em Maçaranduba.</v>
          </cell>
          <cell r="F126" t="str">
            <v>m2</v>
          </cell>
          <cell r="G126">
            <v>70.5</v>
          </cell>
          <cell r="H126">
            <v>2395</v>
          </cell>
        </row>
        <row r="127">
          <cell r="C127" t="str">
            <v>ET15100100</v>
          </cell>
          <cell r="D127">
            <v>123</v>
          </cell>
          <cell r="E127" t="str">
            <v>Formas de madeira peças de concreto armado.</v>
          </cell>
          <cell r="F127" t="str">
            <v>m2</v>
          </cell>
          <cell r="G127">
            <v>25.9</v>
          </cell>
          <cell r="H127">
            <v>2986</v>
          </cell>
        </row>
        <row r="128">
          <cell r="C128" t="str">
            <v>ET15100200</v>
          </cell>
          <cell r="D128">
            <v>124</v>
          </cell>
          <cell r="E128" t="str">
            <v>Formas de madeira.</v>
          </cell>
          <cell r="F128" t="str">
            <v>m2</v>
          </cell>
          <cell r="G128">
            <v>34.86</v>
          </cell>
          <cell r="H128">
            <v>4352</v>
          </cell>
        </row>
        <row r="129">
          <cell r="C129" t="str">
            <v>ET15100250</v>
          </cell>
          <cell r="D129">
            <v>125</v>
          </cell>
          <cell r="E129" t="str">
            <v>Formas de madeira.</v>
          </cell>
          <cell r="F129" t="str">
            <v>m2</v>
          </cell>
          <cell r="G129">
            <v>29.62</v>
          </cell>
          <cell r="H129">
            <v>4406</v>
          </cell>
        </row>
        <row r="130">
          <cell r="C130" t="str">
            <v>ET20300050</v>
          </cell>
          <cell r="D130">
            <v>126</v>
          </cell>
          <cell r="E130" t="str">
            <v>Escoramento de formas.</v>
          </cell>
          <cell r="F130" t="str">
            <v>m2</v>
          </cell>
          <cell r="G130">
            <v>11.18</v>
          </cell>
          <cell r="H130">
            <v>3090</v>
          </cell>
        </row>
        <row r="131">
          <cell r="C131" t="str">
            <v>ET10050100</v>
          </cell>
          <cell r="D131">
            <v>127</v>
          </cell>
          <cell r="E131" t="str">
            <v>Aço CA-50 diâmetro de 6,3mm.</v>
          </cell>
          <cell r="F131" t="str">
            <v>kg</v>
          </cell>
          <cell r="G131">
            <v>2.64</v>
          </cell>
          <cell r="H131">
            <v>4750</v>
          </cell>
        </row>
        <row r="132">
          <cell r="C132" t="str">
            <v>ET10050103</v>
          </cell>
          <cell r="D132">
            <v>128</v>
          </cell>
          <cell r="E132" t="str">
            <v>Aço CA-50 diâmetro de 8mm.</v>
          </cell>
          <cell r="F132" t="str">
            <v>kg</v>
          </cell>
          <cell r="G132">
            <v>2.46</v>
          </cell>
          <cell r="H132">
            <v>1250</v>
          </cell>
        </row>
        <row r="133">
          <cell r="C133" t="str">
            <v>ET10050106</v>
          </cell>
          <cell r="D133">
            <v>129</v>
          </cell>
          <cell r="E133" t="str">
            <v>Aço CA-50 diâmetro de 10mm.</v>
          </cell>
          <cell r="F133" t="str">
            <v>kg</v>
          </cell>
          <cell r="G133">
            <v>2.2000000000000002</v>
          </cell>
          <cell r="H133">
            <v>7950</v>
          </cell>
        </row>
        <row r="134">
          <cell r="C134" t="str">
            <v>ET10050109</v>
          </cell>
          <cell r="D134">
            <v>130</v>
          </cell>
          <cell r="E134" t="str">
            <v>Aço CA-50 diâmetro de 12,5mm.</v>
          </cell>
          <cell r="F134" t="str">
            <v>kg</v>
          </cell>
          <cell r="G134">
            <v>2.1800000000000002</v>
          </cell>
          <cell r="H134">
            <v>5400</v>
          </cell>
        </row>
        <row r="135">
          <cell r="C135" t="str">
            <v>ET10050112</v>
          </cell>
          <cell r="D135">
            <v>131</v>
          </cell>
          <cell r="E135" t="str">
            <v>Aço CA-50 diâmetro de 16mm.</v>
          </cell>
          <cell r="F135" t="str">
            <v>kg</v>
          </cell>
          <cell r="G135">
            <v>2.1800000000000002</v>
          </cell>
          <cell r="H135">
            <v>2700</v>
          </cell>
        </row>
        <row r="136">
          <cell r="C136" t="str">
            <v>ET10050118</v>
          </cell>
          <cell r="D136">
            <v>132</v>
          </cell>
          <cell r="E136" t="str">
            <v>Aço CA-50 diâmetro de 25mm.</v>
          </cell>
          <cell r="F136" t="str">
            <v>kg</v>
          </cell>
          <cell r="G136">
            <v>2.19</v>
          </cell>
          <cell r="H136">
            <v>1400</v>
          </cell>
        </row>
        <row r="137">
          <cell r="C137" t="str">
            <v>ET10100056</v>
          </cell>
          <cell r="D137">
            <v>133</v>
          </cell>
          <cell r="E137" t="str">
            <v>Corte, dobragem, montagem aço CA-50 ø 6,3mm.</v>
          </cell>
          <cell r="F137" t="str">
            <v>kg</v>
          </cell>
          <cell r="G137">
            <v>1.28</v>
          </cell>
          <cell r="H137">
            <v>4750</v>
          </cell>
        </row>
        <row r="138">
          <cell r="C138" t="str">
            <v>ET10100062</v>
          </cell>
          <cell r="D138">
            <v>134</v>
          </cell>
          <cell r="E138" t="str">
            <v>Corte, dobragem, montagem aço CA-50 ø 12,5mm.</v>
          </cell>
          <cell r="F138" t="str">
            <v>kg</v>
          </cell>
          <cell r="G138">
            <v>0.96</v>
          </cell>
          <cell r="H138">
            <v>9450</v>
          </cell>
        </row>
        <row r="139">
          <cell r="C139" t="str">
            <v>ET10100065</v>
          </cell>
          <cell r="D139">
            <v>135</v>
          </cell>
          <cell r="E139" t="str">
            <v>Corte, dobragem, montagem aço CA-50 ø 6,3 a 12,5mm.</v>
          </cell>
          <cell r="F139" t="str">
            <v>kg</v>
          </cell>
          <cell r="G139">
            <v>1.1100000000000001</v>
          </cell>
          <cell r="H139">
            <v>13950</v>
          </cell>
        </row>
        <row r="140">
          <cell r="C140" t="str">
            <v>ET05250653</v>
          </cell>
          <cell r="D140">
            <v>136</v>
          </cell>
          <cell r="E140" t="str">
            <v>Lançamento de concreto.</v>
          </cell>
          <cell r="F140" t="str">
            <v>m3</v>
          </cell>
          <cell r="G140">
            <v>22.57</v>
          </cell>
          <cell r="H140">
            <v>187</v>
          </cell>
        </row>
        <row r="141">
          <cell r="C141" t="str">
            <v>ET45100071</v>
          </cell>
          <cell r="D141">
            <v>137</v>
          </cell>
          <cell r="E141" t="str">
            <v>Concreto bombeado usinado fck=30MPa.</v>
          </cell>
          <cell r="F141" t="str">
            <v>m3</v>
          </cell>
          <cell r="G141">
            <v>297.16000000000003</v>
          </cell>
          <cell r="H141">
            <v>195</v>
          </cell>
        </row>
        <row r="142">
          <cell r="C142" t="str">
            <v>ET60050059</v>
          </cell>
          <cell r="D142">
            <v>138</v>
          </cell>
          <cell r="E142" t="str">
            <v>Concreto usinado de 18MPa.</v>
          </cell>
          <cell r="F142" t="str">
            <v>m3</v>
          </cell>
          <cell r="G142">
            <v>185.77</v>
          </cell>
          <cell r="H142">
            <v>187</v>
          </cell>
        </row>
        <row r="143">
          <cell r="C143" t="str">
            <v>ET25050300</v>
          </cell>
          <cell r="D143">
            <v>139</v>
          </cell>
          <cell r="E143" t="str">
            <v>Fornecimento e montagem de estruturas metálicas.</v>
          </cell>
          <cell r="F143" t="str">
            <v>t</v>
          </cell>
          <cell r="G143">
            <v>7186.39</v>
          </cell>
          <cell r="H143">
            <v>36</v>
          </cell>
        </row>
        <row r="144">
          <cell r="C144" t="str">
            <v>ET25050450</v>
          </cell>
          <cell r="D144">
            <v>140</v>
          </cell>
          <cell r="E144" t="str">
            <v>Peças em chapa de aço 3/8", galvanizadas.</v>
          </cell>
          <cell r="F144" t="str">
            <v>Kg</v>
          </cell>
          <cell r="G144">
            <v>3.99</v>
          </cell>
          <cell r="H144">
            <v>2166</v>
          </cell>
        </row>
        <row r="145">
          <cell r="C145" t="str">
            <v>ET25050453</v>
          </cell>
          <cell r="D145">
            <v>141</v>
          </cell>
          <cell r="E145" t="str">
            <v>Peças em chapa de aço 3/8", galvanizadas.</v>
          </cell>
          <cell r="F145" t="str">
            <v>Kg</v>
          </cell>
          <cell r="G145">
            <v>4.26</v>
          </cell>
          <cell r="H145">
            <v>2078</v>
          </cell>
        </row>
        <row r="146">
          <cell r="C146" t="str">
            <v>ET25050456</v>
          </cell>
          <cell r="D146">
            <v>142</v>
          </cell>
          <cell r="E146" t="str">
            <v>Peças em chapa de aço 3/8", galvanizadas.</v>
          </cell>
          <cell r="F146" t="str">
            <v>Kg</v>
          </cell>
          <cell r="G146">
            <v>4.16</v>
          </cell>
          <cell r="H146">
            <v>1820</v>
          </cell>
        </row>
        <row r="147">
          <cell r="C147" t="str">
            <v>ET50050250</v>
          </cell>
          <cell r="D147">
            <v>143</v>
          </cell>
          <cell r="E147" t="str">
            <v>Muro de contenção em solo reforçado.</v>
          </cell>
          <cell r="F147" t="str">
            <v>m2</v>
          </cell>
          <cell r="G147">
            <v>145.63</v>
          </cell>
          <cell r="H147">
            <v>144</v>
          </cell>
        </row>
        <row r="148">
          <cell r="C148" t="str">
            <v>ET55100100</v>
          </cell>
          <cell r="D148">
            <v>144</v>
          </cell>
          <cell r="E148" t="str">
            <v>Canal pré-fabricado, em concreto armado seção U.</v>
          </cell>
          <cell r="F148" t="str">
            <v>m2</v>
          </cell>
          <cell r="G148">
            <v>384.26</v>
          </cell>
          <cell r="H148">
            <v>86</v>
          </cell>
        </row>
        <row r="149">
          <cell r="C149" t="str">
            <v>ET55100150</v>
          </cell>
          <cell r="D149">
            <v>145</v>
          </cell>
          <cell r="E149" t="str">
            <v>Cobertura de canal pré-fabricado em concreto armado.</v>
          </cell>
          <cell r="F149" t="str">
            <v>m2</v>
          </cell>
          <cell r="G149">
            <v>435.06</v>
          </cell>
          <cell r="H149">
            <v>58</v>
          </cell>
        </row>
        <row r="150">
          <cell r="C150" t="str">
            <v>ES05250359</v>
          </cell>
          <cell r="D150">
            <v>146</v>
          </cell>
          <cell r="E150" t="str">
            <v>Gradil em tubo de ferro galvanizado de 1 1/4".</v>
          </cell>
          <cell r="F150" t="str">
            <v>m</v>
          </cell>
          <cell r="G150">
            <v>338.32</v>
          </cell>
          <cell r="H150">
            <v>144</v>
          </cell>
        </row>
        <row r="151">
          <cell r="C151" t="str">
            <v>ES10250150</v>
          </cell>
          <cell r="D151">
            <v>147</v>
          </cell>
          <cell r="E151" t="str">
            <v xml:space="preserve">Peça em Angelim ou similar, de 2"x1".Fornecimento. </v>
          </cell>
          <cell r="F151" t="str">
            <v>m</v>
          </cell>
          <cell r="G151">
            <v>2.14</v>
          </cell>
          <cell r="H151">
            <v>150</v>
          </cell>
        </row>
        <row r="152">
          <cell r="C152" t="str">
            <v>ES10250200</v>
          </cell>
          <cell r="D152">
            <v>148</v>
          </cell>
          <cell r="E152" t="str">
            <v xml:space="preserve">Peça em Ipê ou similar, de 2"x8".  Fornecimento.    </v>
          </cell>
          <cell r="F152" t="str">
            <v>m</v>
          </cell>
          <cell r="G152">
            <v>30.26</v>
          </cell>
          <cell r="H152">
            <v>200</v>
          </cell>
        </row>
        <row r="153">
          <cell r="C153" t="str">
            <v>ES10250262</v>
          </cell>
          <cell r="D153">
            <v>149</v>
          </cell>
          <cell r="E153" t="str">
            <v>Peça em Maçaranduba ou similar, serrada, de 3"x6".</v>
          </cell>
          <cell r="F153" t="str">
            <v>m</v>
          </cell>
          <cell r="G153">
            <v>8.66</v>
          </cell>
          <cell r="H153">
            <v>100</v>
          </cell>
        </row>
        <row r="154">
          <cell r="C154" t="str">
            <v>ES99990050</v>
          </cell>
          <cell r="D154">
            <v>150</v>
          </cell>
          <cell r="E154" t="str">
            <v>Arruela de 5/16", inclusive transporte até a obra.</v>
          </cell>
          <cell r="F154" t="str">
            <v>un</v>
          </cell>
          <cell r="G154">
            <v>0.02</v>
          </cell>
          <cell r="H154">
            <v>863</v>
          </cell>
        </row>
        <row r="155">
          <cell r="C155" t="str">
            <v>ES99990700</v>
          </cell>
          <cell r="D155">
            <v>151</v>
          </cell>
          <cell r="E155" t="str">
            <v>Parafuso de (8x250)mm.</v>
          </cell>
          <cell r="F155" t="str">
            <v>un</v>
          </cell>
          <cell r="G155">
            <v>0.78</v>
          </cell>
          <cell r="H155">
            <v>863</v>
          </cell>
        </row>
        <row r="156">
          <cell r="C156" t="str">
            <v>ES99990800</v>
          </cell>
          <cell r="D156">
            <v>152</v>
          </cell>
          <cell r="E156" t="str">
            <v>Porca de 5/16", inclusive transporte até a obra.</v>
          </cell>
          <cell r="F156" t="str">
            <v>un</v>
          </cell>
          <cell r="G156">
            <v>0.04</v>
          </cell>
          <cell r="H156">
            <v>863</v>
          </cell>
        </row>
        <row r="157">
          <cell r="C157" t="str">
            <v>ES99990900</v>
          </cell>
          <cell r="D157">
            <v>153</v>
          </cell>
          <cell r="E157" t="str">
            <v>Prego com cabeça chata 23x54, em caixa de 100Kg.</v>
          </cell>
          <cell r="F157" t="str">
            <v>Kg</v>
          </cell>
          <cell r="G157">
            <v>3.01</v>
          </cell>
          <cell r="H157">
            <v>332</v>
          </cell>
        </row>
        <row r="158">
          <cell r="C158" t="str">
            <v>IT25100112</v>
          </cell>
          <cell r="D158">
            <v>154</v>
          </cell>
          <cell r="E158" t="str">
            <v>Kanalex diâmetro de 50mm (2" ).</v>
          </cell>
          <cell r="F158" t="str">
            <v>m</v>
          </cell>
          <cell r="G158">
            <v>4.55</v>
          </cell>
          <cell r="H158">
            <v>356</v>
          </cell>
        </row>
        <row r="159">
          <cell r="C159" t="str">
            <v>IT25100115</v>
          </cell>
          <cell r="D159">
            <v>155</v>
          </cell>
          <cell r="E159" t="str">
            <v>Kanalex diâmetro de 75mm (3" ).</v>
          </cell>
          <cell r="F159" t="str">
            <v>m</v>
          </cell>
          <cell r="G159">
            <v>5.98</v>
          </cell>
          <cell r="H159">
            <v>1766</v>
          </cell>
        </row>
        <row r="160">
          <cell r="C160" t="str">
            <v>IT25100118</v>
          </cell>
          <cell r="D160">
            <v>156</v>
          </cell>
          <cell r="E160" t="str">
            <v>Kanalex diâmetro de 100mm (4" ).</v>
          </cell>
          <cell r="F160" t="str">
            <v>m</v>
          </cell>
          <cell r="G160">
            <v>7.02</v>
          </cell>
          <cell r="H160">
            <v>2554</v>
          </cell>
        </row>
        <row r="161">
          <cell r="C161" t="str">
            <v>IT25100159</v>
          </cell>
          <cell r="D161">
            <v>157</v>
          </cell>
          <cell r="E161" t="str">
            <v>Linha dupla de Kanalex diâmetro de 75mm (3" ).</v>
          </cell>
          <cell r="F161" t="str">
            <v>m</v>
          </cell>
          <cell r="G161">
            <v>10.52</v>
          </cell>
          <cell r="H161">
            <v>3705</v>
          </cell>
        </row>
        <row r="162">
          <cell r="C162" t="str">
            <v>IT25100162</v>
          </cell>
          <cell r="D162">
            <v>158</v>
          </cell>
          <cell r="E162" t="str">
            <v>Linha dupla de Kanalex diâmetro de 100mm (4" ).</v>
          </cell>
          <cell r="F162" t="str">
            <v>m</v>
          </cell>
          <cell r="G162">
            <v>21.87</v>
          </cell>
          <cell r="H162">
            <v>6000</v>
          </cell>
        </row>
        <row r="163">
          <cell r="C163" t="str">
            <v xml:space="preserve"> IT25100165</v>
          </cell>
          <cell r="D163">
            <v>159</v>
          </cell>
          <cell r="E163" t="str">
            <v>Linha dupla de Kanalex diâmetro de 125mm (5" ).</v>
          </cell>
          <cell r="F163" t="str">
            <v>m</v>
          </cell>
          <cell r="G163">
            <v>29.6</v>
          </cell>
          <cell r="H163">
            <v>4000</v>
          </cell>
        </row>
        <row r="164">
          <cell r="C164" t="str">
            <v xml:space="preserve"> IT25340321</v>
          </cell>
          <cell r="D164">
            <v>160</v>
          </cell>
          <cell r="E164" t="str">
            <v>Cabo de cobre rígido, seção de 35mm2 XLPE.</v>
          </cell>
          <cell r="F164" t="str">
            <v>m</v>
          </cell>
          <cell r="G164">
            <v>11.38</v>
          </cell>
          <cell r="H164">
            <v>2842</v>
          </cell>
        </row>
        <row r="165">
          <cell r="C165" t="str">
            <v>IT25700100</v>
          </cell>
          <cell r="D165">
            <v>161</v>
          </cell>
          <cell r="E165" t="str">
            <v>Haste para aterramento, de cobre, de 5/8", com 3m.</v>
          </cell>
          <cell r="F165" t="str">
            <v xml:space="preserve"> un</v>
          </cell>
          <cell r="G165">
            <v>60.94</v>
          </cell>
          <cell r="H165">
            <v>29</v>
          </cell>
        </row>
        <row r="166">
          <cell r="C166" t="str">
            <v>IT25990100</v>
          </cell>
          <cell r="D166">
            <v>162</v>
          </cell>
          <cell r="E166" t="str">
            <v>Base de ferro retangular, para caixa subterrânea.</v>
          </cell>
          <cell r="F166" t="str">
            <v xml:space="preserve"> un</v>
          </cell>
          <cell r="G166">
            <v>117.72</v>
          </cell>
          <cell r="H166">
            <v>55</v>
          </cell>
        </row>
        <row r="167">
          <cell r="C167" t="str">
            <v>IT25990103</v>
          </cell>
          <cell r="D167">
            <v>163</v>
          </cell>
          <cell r="E167" t="str">
            <v>Tampa de ferro retangular, medindo (1,07x0,52)m.</v>
          </cell>
          <cell r="F167" t="str">
            <v xml:space="preserve"> un</v>
          </cell>
          <cell r="G167">
            <v>231.13</v>
          </cell>
          <cell r="H167">
            <v>55</v>
          </cell>
        </row>
        <row r="168">
          <cell r="C168" t="str">
            <v>RV15200409</v>
          </cell>
          <cell r="D168">
            <v>164</v>
          </cell>
          <cell r="E168" t="str">
            <v>Revestimento com granito Cinza flameado.</v>
          </cell>
          <cell r="F168" t="str">
            <v>m2</v>
          </cell>
          <cell r="G168">
            <v>82.41</v>
          </cell>
          <cell r="H168">
            <v>152</v>
          </cell>
        </row>
        <row r="169">
          <cell r="C169" t="str">
            <v>RV15250103</v>
          </cell>
          <cell r="D169">
            <v>165</v>
          </cell>
          <cell r="E169" t="str">
            <v>Piso de concreto simples,8cm de espessura.</v>
          </cell>
          <cell r="F169" t="str">
            <v>m2</v>
          </cell>
          <cell r="G169">
            <v>24.65</v>
          </cell>
          <cell r="H169">
            <v>1095</v>
          </cell>
        </row>
        <row r="170">
          <cell r="C170" t="str">
            <v>CI05750050</v>
          </cell>
          <cell r="D170">
            <v>166</v>
          </cell>
          <cell r="E170" t="str">
            <v>Cabine para quiosque em Fiber-Glass.</v>
          </cell>
          <cell r="F170" t="str">
            <v xml:space="preserve"> un   </v>
          </cell>
          <cell r="G170">
            <v>12250.73</v>
          </cell>
          <cell r="H170">
            <v>6</v>
          </cell>
        </row>
        <row r="171">
          <cell r="C171" t="str">
            <v>PT05300250</v>
          </cell>
          <cell r="D171">
            <v>167</v>
          </cell>
          <cell r="E171" t="str">
            <v>Pintura sobre concreto com uma demão de Primer.</v>
          </cell>
          <cell r="F171" t="str">
            <v>m2</v>
          </cell>
          <cell r="G171">
            <v>9.09</v>
          </cell>
          <cell r="H171">
            <v>542</v>
          </cell>
        </row>
        <row r="172">
          <cell r="C172" t="str">
            <v>PT05400106</v>
          </cell>
          <cell r="D172">
            <v>168</v>
          </cell>
          <cell r="E172" t="str">
            <v>Pintura interna ou externa sobre ferro, com esmalte.</v>
          </cell>
          <cell r="F172" t="str">
            <v>m2</v>
          </cell>
          <cell r="G172">
            <v>7.86</v>
          </cell>
          <cell r="H172">
            <v>1262</v>
          </cell>
        </row>
        <row r="173">
          <cell r="C173" t="str">
            <v>DR05200050</v>
          </cell>
          <cell r="D173">
            <v>169</v>
          </cell>
          <cell r="E173" t="str">
            <v>Tubo de concreto armado com diametro de 0,40m.</v>
          </cell>
          <cell r="F173" t="str">
            <v>m</v>
          </cell>
          <cell r="G173">
            <v>43.02</v>
          </cell>
          <cell r="H173">
            <v>768</v>
          </cell>
        </row>
        <row r="174">
          <cell r="C174" t="str">
            <v>DR05200100</v>
          </cell>
          <cell r="D174">
            <v>170</v>
          </cell>
          <cell r="E174" t="str">
            <v>Tubo de concreto armado com diâmetro de 0,50m.</v>
          </cell>
          <cell r="F174" t="str">
            <v>m</v>
          </cell>
          <cell r="G174">
            <v>62.61</v>
          </cell>
          <cell r="H174">
            <v>290</v>
          </cell>
        </row>
        <row r="175">
          <cell r="C175" t="str">
            <v>DR05200150</v>
          </cell>
          <cell r="D175">
            <v>171</v>
          </cell>
          <cell r="E175" t="str">
            <v>Tubo de concreto armado com diâmetro de 0,60m.</v>
          </cell>
          <cell r="F175" t="str">
            <v>m</v>
          </cell>
          <cell r="G175">
            <v>71.53</v>
          </cell>
          <cell r="H175">
            <v>54</v>
          </cell>
        </row>
        <row r="176">
          <cell r="C176" t="str">
            <v>DR05200200</v>
          </cell>
          <cell r="D176">
            <v>172</v>
          </cell>
          <cell r="E176" t="str">
            <v>Tubo de concreto armado com diâmetro de 0,70m.</v>
          </cell>
          <cell r="F176" t="str">
            <v>m</v>
          </cell>
          <cell r="G176">
            <v>106.59</v>
          </cell>
          <cell r="H176">
            <v>264</v>
          </cell>
        </row>
        <row r="177">
          <cell r="C177" t="str">
            <v>DR05200250</v>
          </cell>
          <cell r="D177">
            <v>173</v>
          </cell>
          <cell r="E177" t="str">
            <v>Tubo de concreto armado com diâmetro de 0,80m.</v>
          </cell>
          <cell r="F177" t="str">
            <v>m</v>
          </cell>
          <cell r="G177">
            <v>113.63</v>
          </cell>
          <cell r="H177">
            <v>38</v>
          </cell>
        </row>
        <row r="178">
          <cell r="C178" t="str">
            <v>DR05200350</v>
          </cell>
          <cell r="D178">
            <v>174</v>
          </cell>
          <cell r="E178" t="str">
            <v>Tubo de concreto armado com diametro de 1m.</v>
          </cell>
          <cell r="F178" t="str">
            <v>m</v>
          </cell>
          <cell r="G178">
            <v>189.28</v>
          </cell>
          <cell r="H178">
            <v>320</v>
          </cell>
        </row>
        <row r="179">
          <cell r="C179" t="str">
            <v>DR05200500</v>
          </cell>
          <cell r="D179">
            <v>175</v>
          </cell>
          <cell r="E179" t="str">
            <v>Tubo de concreto armado com diâmetro de 1,50m.</v>
          </cell>
          <cell r="F179" t="str">
            <v>m</v>
          </cell>
          <cell r="G179">
            <v>400.58</v>
          </cell>
          <cell r="H179">
            <v>214</v>
          </cell>
        </row>
        <row r="180">
          <cell r="C180" t="str">
            <v>DR05400100</v>
          </cell>
          <cell r="D180">
            <v>176</v>
          </cell>
          <cell r="E180" t="str">
            <v>Tubo de PVC rígido Vinilfort, diâmetro de 150mm.</v>
          </cell>
          <cell r="F180" t="str">
            <v>m</v>
          </cell>
          <cell r="G180">
            <v>19.47</v>
          </cell>
          <cell r="H180">
            <v>1643</v>
          </cell>
        </row>
        <row r="181">
          <cell r="C181" t="str">
            <v>DR05400150</v>
          </cell>
          <cell r="D181">
            <v>177</v>
          </cell>
          <cell r="E181" t="str">
            <v>Tubo de PVC rígido Vinilfort, diâmetro de 200mm.</v>
          </cell>
          <cell r="F181" t="str">
            <v>m</v>
          </cell>
          <cell r="G181">
            <v>27.22</v>
          </cell>
          <cell r="H181">
            <v>263</v>
          </cell>
        </row>
        <row r="182">
          <cell r="C182" t="str">
            <v>DR10050065</v>
          </cell>
          <cell r="D182">
            <v>178</v>
          </cell>
          <cell r="E182" t="str">
            <v>Tubo de ferro fundido K-9, diâmetro de 300mm.</v>
          </cell>
          <cell r="F182" t="str">
            <v>m</v>
          </cell>
          <cell r="G182">
            <v>370.29</v>
          </cell>
          <cell r="H182">
            <v>200</v>
          </cell>
        </row>
        <row r="183">
          <cell r="C183" t="str">
            <v>DR20100050</v>
          </cell>
          <cell r="D183">
            <v>179</v>
          </cell>
          <cell r="E183" t="str">
            <v>Poço de visita de (1,20x1,20x1,40)m ø 0,40 a 0,70m.</v>
          </cell>
          <cell r="F183" t="str">
            <v xml:space="preserve"> un</v>
          </cell>
          <cell r="G183">
            <v>704.13</v>
          </cell>
          <cell r="H183">
            <v>22</v>
          </cell>
        </row>
        <row r="184">
          <cell r="C184" t="str">
            <v>DR20100053</v>
          </cell>
          <cell r="D184">
            <v>180</v>
          </cell>
          <cell r="E184" t="str">
            <v>Poço de visita de (1,30 x1,30 x1,40)m ø de 0,80 m.</v>
          </cell>
          <cell r="F184" t="str">
            <v xml:space="preserve"> un</v>
          </cell>
          <cell r="G184">
            <v>750.69</v>
          </cell>
          <cell r="H184">
            <v>2</v>
          </cell>
        </row>
        <row r="185">
          <cell r="C185" t="str">
            <v>DR20100059</v>
          </cell>
          <cell r="D185">
            <v>181</v>
          </cell>
          <cell r="E185" t="str">
            <v>Poço de visita de (1.50x1.50x1.60)m ø1,00 m.</v>
          </cell>
          <cell r="F185" t="str">
            <v xml:space="preserve"> un</v>
          </cell>
          <cell r="G185">
            <v>948.69</v>
          </cell>
          <cell r="H185">
            <v>11</v>
          </cell>
        </row>
        <row r="186">
          <cell r="C186" t="str">
            <v>DR20100068</v>
          </cell>
          <cell r="D186">
            <v>182</v>
          </cell>
          <cell r="E186" t="str">
            <v>Poço de vista de ( 2x 2x2,10)m ø1,50m.</v>
          </cell>
          <cell r="F186" t="str">
            <v xml:space="preserve"> un</v>
          </cell>
          <cell r="G186">
            <v>1525.88</v>
          </cell>
          <cell r="H186">
            <v>7</v>
          </cell>
        </row>
        <row r="187">
          <cell r="C187" t="str">
            <v>DR20150053</v>
          </cell>
          <cell r="D187">
            <v>183</v>
          </cell>
          <cell r="E187" t="str">
            <v>Poço de visita para esgoto sanitário de 1m .</v>
          </cell>
          <cell r="F187" t="str">
            <v xml:space="preserve"> un</v>
          </cell>
          <cell r="G187">
            <v>129.63</v>
          </cell>
          <cell r="H187">
            <v>2</v>
          </cell>
        </row>
        <row r="188">
          <cell r="C188" t="str">
            <v>DR20150056</v>
          </cell>
          <cell r="D188">
            <v>184</v>
          </cell>
          <cell r="E188" t="str">
            <v xml:space="preserve">Poço de visita para esgoto sanitário de 1,05m.                      </v>
          </cell>
          <cell r="F188" t="str">
            <v xml:space="preserve"> un</v>
          </cell>
          <cell r="G188">
            <v>303.89</v>
          </cell>
          <cell r="H188">
            <v>1</v>
          </cell>
        </row>
        <row r="189">
          <cell r="C189" t="str">
            <v>DR20150059</v>
          </cell>
          <cell r="D189">
            <v>185</v>
          </cell>
          <cell r="E189" t="str">
            <v xml:space="preserve">Poço de visita para esgoto sanitário de 1,20m.  </v>
          </cell>
          <cell r="F189" t="str">
            <v xml:space="preserve"> un</v>
          </cell>
          <cell r="G189">
            <v>337.88</v>
          </cell>
          <cell r="H189">
            <v>15</v>
          </cell>
        </row>
        <row r="190">
          <cell r="C190" t="str">
            <v>DR20150062</v>
          </cell>
          <cell r="D190">
            <v>186</v>
          </cell>
          <cell r="E190" t="str">
            <v xml:space="preserve">Poço de visita de esgoto sanitário de 1,40m.      </v>
          </cell>
          <cell r="F190" t="str">
            <v xml:space="preserve"> un</v>
          </cell>
          <cell r="G190">
            <v>387.67</v>
          </cell>
          <cell r="H190">
            <v>5</v>
          </cell>
        </row>
        <row r="191">
          <cell r="C191" t="str">
            <v>DR20150065</v>
          </cell>
          <cell r="D191">
            <v>187</v>
          </cell>
          <cell r="E191" t="str">
            <v xml:space="preserve">Poço de visita de esgoto sanitário de 1,50m.  </v>
          </cell>
          <cell r="F191" t="str">
            <v xml:space="preserve"> un</v>
          </cell>
          <cell r="G191">
            <v>412.76</v>
          </cell>
          <cell r="H191">
            <v>7</v>
          </cell>
        </row>
        <row r="192">
          <cell r="C192" t="str">
            <v>DR20150068</v>
          </cell>
          <cell r="D192">
            <v>188</v>
          </cell>
          <cell r="E192" t="str">
            <v xml:space="preserve">Poço de visita de esgoto sanitário de 1,60m.          </v>
          </cell>
          <cell r="F192" t="str">
            <v xml:space="preserve"> un</v>
          </cell>
          <cell r="G192">
            <v>416.03</v>
          </cell>
          <cell r="H192">
            <v>4</v>
          </cell>
        </row>
        <row r="193">
          <cell r="C193" t="str">
            <v>DR20150071</v>
          </cell>
          <cell r="D193">
            <v>189</v>
          </cell>
          <cell r="E193" t="str">
            <v xml:space="preserve">Poço de visita de esgoto sanitário de 1,70m.   </v>
          </cell>
          <cell r="F193" t="str">
            <v xml:space="preserve"> un</v>
          </cell>
          <cell r="G193">
            <v>450.56</v>
          </cell>
          <cell r="H193">
            <v>2</v>
          </cell>
        </row>
        <row r="194">
          <cell r="C194" t="str">
            <v>DR20150074</v>
          </cell>
          <cell r="D194">
            <v>190</v>
          </cell>
          <cell r="E194" t="str">
            <v xml:space="preserve">Poço de visita de esgoto sanitário de 2m.       </v>
          </cell>
          <cell r="F194" t="str">
            <v xml:space="preserve"> un</v>
          </cell>
          <cell r="G194">
            <v>479.14</v>
          </cell>
          <cell r="H194">
            <v>12</v>
          </cell>
        </row>
        <row r="195">
          <cell r="C195" t="str">
            <v>DR20150077</v>
          </cell>
          <cell r="D195">
            <v>191</v>
          </cell>
          <cell r="E195" t="str">
            <v xml:space="preserve">Poço de visita de esgoto sanitário de 2,30m.        </v>
          </cell>
          <cell r="F195" t="str">
            <v xml:space="preserve"> un</v>
          </cell>
          <cell r="G195">
            <v>518.35</v>
          </cell>
          <cell r="H195">
            <v>2</v>
          </cell>
        </row>
        <row r="196">
          <cell r="C196" t="str">
            <v>DR30150103</v>
          </cell>
          <cell r="D196">
            <v>192</v>
          </cell>
          <cell r="E196" t="str">
            <v>Caixa de ralo de blocos de concreto prensado.</v>
          </cell>
          <cell r="F196" t="str">
            <v xml:space="preserve"> un</v>
          </cell>
          <cell r="G196">
            <v>541.29999999999995</v>
          </cell>
          <cell r="H196">
            <v>135</v>
          </cell>
        </row>
        <row r="197">
          <cell r="C197" t="str">
            <v>DR05300100</v>
          </cell>
          <cell r="D197">
            <v>193</v>
          </cell>
          <cell r="E197" t="str">
            <v>Manilha cerâmica vidrada, com diâmetro 0,15m.</v>
          </cell>
          <cell r="F197" t="str">
            <v>m</v>
          </cell>
          <cell r="G197">
            <v>16.14</v>
          </cell>
          <cell r="H197">
            <v>1240</v>
          </cell>
        </row>
        <row r="198">
          <cell r="C198" t="str">
            <v>DR35050250</v>
          </cell>
          <cell r="D198">
            <v>194</v>
          </cell>
          <cell r="E198" t="str">
            <v>Tampão de ferro fundido completo pesado, de 0,60m.</v>
          </cell>
          <cell r="F198" t="str">
            <v xml:space="preserve"> un</v>
          </cell>
          <cell r="G198">
            <v>209.66</v>
          </cell>
          <cell r="H198">
            <v>140</v>
          </cell>
        </row>
        <row r="199">
          <cell r="C199" t="str">
            <v>DR35050300</v>
          </cell>
          <cell r="D199">
            <v>195</v>
          </cell>
          <cell r="E199" t="str">
            <v>Tampão de ferro fundido completo, de 3 seções.</v>
          </cell>
          <cell r="F199" t="str">
            <v xml:space="preserve"> un</v>
          </cell>
          <cell r="G199">
            <v>1659.65</v>
          </cell>
          <cell r="H199">
            <v>9</v>
          </cell>
        </row>
        <row r="200">
          <cell r="C200" t="str">
            <v>DR55050450</v>
          </cell>
          <cell r="D200">
            <v>196</v>
          </cell>
          <cell r="E200" t="str">
            <v>Embasamento de tubulação, feito com pó-de-pedra.</v>
          </cell>
          <cell r="F200" t="str">
            <v>m3</v>
          </cell>
          <cell r="G200">
            <v>47.35</v>
          </cell>
          <cell r="H200">
            <v>200</v>
          </cell>
        </row>
        <row r="201">
          <cell r="C201" t="str">
            <v>DR75050077</v>
          </cell>
          <cell r="D201">
            <v>197</v>
          </cell>
          <cell r="E201" t="str">
            <v>Levantamento limpeza reassentamento tubos ø1,50m.</v>
          </cell>
          <cell r="F201" t="str">
            <v>m</v>
          </cell>
          <cell r="G201">
            <v>137.80000000000001</v>
          </cell>
          <cell r="H201">
            <v>576</v>
          </cell>
        </row>
        <row r="202">
          <cell r="C202" t="str">
            <v>BP05050050</v>
          </cell>
          <cell r="D202">
            <v>198</v>
          </cell>
          <cell r="E202" t="str">
            <v>Base de brita corrida.</v>
          </cell>
          <cell r="F202" t="str">
            <v>m3</v>
          </cell>
          <cell r="G202">
            <v>35.47</v>
          </cell>
          <cell r="H202">
            <v>7200</v>
          </cell>
        </row>
        <row r="203">
          <cell r="C203" t="str">
            <v>BP05050400A</v>
          </cell>
          <cell r="D203">
            <v>199</v>
          </cell>
          <cell r="E203" t="str">
            <v>Imprimação de base de pavimentação.</v>
          </cell>
          <cell r="F203" t="str">
            <v>m2</v>
          </cell>
          <cell r="G203">
            <v>2.04</v>
          </cell>
          <cell r="H203">
            <v>23998</v>
          </cell>
        </row>
        <row r="204">
          <cell r="C204" t="str">
            <v>BP05050100</v>
          </cell>
          <cell r="D204">
            <v>200</v>
          </cell>
          <cell r="E204" t="str">
            <v>Camada de bloqueio (colchão) de areia.</v>
          </cell>
          <cell r="F204" t="str">
            <v>m3</v>
          </cell>
          <cell r="G204">
            <v>29.11</v>
          </cell>
          <cell r="H204">
            <v>7200</v>
          </cell>
        </row>
        <row r="205">
          <cell r="C205" t="str">
            <v>BP05050103</v>
          </cell>
          <cell r="D205">
            <v>201</v>
          </cell>
          <cell r="E205" t="str">
            <v>Camada de bloqueio (colchão) de pó-de-pedra.</v>
          </cell>
          <cell r="F205" t="str">
            <v>m3</v>
          </cell>
          <cell r="G205">
            <v>31.41</v>
          </cell>
          <cell r="H205">
            <v>6000</v>
          </cell>
        </row>
        <row r="206">
          <cell r="C206" t="str">
            <v>BP10050659</v>
          </cell>
          <cell r="D206">
            <v>202</v>
          </cell>
          <cell r="E206" t="str">
            <v>Revestimento de CBUQ, com  10cm de espessura.</v>
          </cell>
          <cell r="F206" t="str">
            <v>m2</v>
          </cell>
          <cell r="G206">
            <v>24.98</v>
          </cell>
          <cell r="H206">
            <v>23998</v>
          </cell>
        </row>
        <row r="207">
          <cell r="C207" t="str">
            <v>BP10200368</v>
          </cell>
          <cell r="D207">
            <v>203</v>
          </cell>
          <cell r="E207" t="str">
            <v>Revestimento intertravado com peças de concreto.</v>
          </cell>
          <cell r="F207" t="str">
            <v>m2</v>
          </cell>
          <cell r="G207">
            <v>54.88</v>
          </cell>
          <cell r="H207">
            <v>18820</v>
          </cell>
        </row>
        <row r="208">
          <cell r="C208" t="str">
            <v>BP10250050</v>
          </cell>
          <cell r="D208">
            <v>204</v>
          </cell>
          <cell r="E208" t="str">
            <v>Paralelepípedos.Fornecimento.</v>
          </cell>
          <cell r="F208" t="str">
            <v xml:space="preserve"> un</v>
          </cell>
          <cell r="G208">
            <v>0.45</v>
          </cell>
          <cell r="H208">
            <v>2877</v>
          </cell>
        </row>
        <row r="209">
          <cell r="C209" t="str">
            <v>BP05050450</v>
          </cell>
          <cell r="D209">
            <v>205</v>
          </cell>
          <cell r="E209" t="str">
            <v>Regularização de subleito.</v>
          </cell>
          <cell r="F209" t="str">
            <v>m2</v>
          </cell>
          <cell r="G209">
            <v>0.41</v>
          </cell>
          <cell r="H209">
            <v>23998</v>
          </cell>
        </row>
        <row r="210">
          <cell r="C210" t="str">
            <v>BP20100053</v>
          </cell>
          <cell r="D210">
            <v>206</v>
          </cell>
          <cell r="E210" t="str">
            <v>Cordões de concreto simples, secção de (10x25)cm.</v>
          </cell>
          <cell r="F210" t="str">
            <v>m</v>
          </cell>
          <cell r="G210">
            <v>15.98</v>
          </cell>
          <cell r="H210">
            <v>864</v>
          </cell>
        </row>
        <row r="211">
          <cell r="C211" t="str">
            <v>BP05050250</v>
          </cell>
          <cell r="D211">
            <v>207</v>
          </cell>
          <cell r="E211" t="str">
            <v>Construção de aterro.</v>
          </cell>
          <cell r="F211" t="str">
            <v>m3</v>
          </cell>
          <cell r="G211">
            <v>1.1299999999999999</v>
          </cell>
          <cell r="H211">
            <v>5000</v>
          </cell>
        </row>
        <row r="212">
          <cell r="C212" t="str">
            <v>BP10050400A</v>
          </cell>
          <cell r="D212">
            <v>208</v>
          </cell>
          <cell r="E212" t="str">
            <v>Pintura de ligação.</v>
          </cell>
          <cell r="F212" t="str">
            <v>m2</v>
          </cell>
          <cell r="G212">
            <v>1.23</v>
          </cell>
          <cell r="H212">
            <v>23998</v>
          </cell>
        </row>
        <row r="213">
          <cell r="C213" t="str">
            <v>BP10050500</v>
          </cell>
          <cell r="D213">
            <v>209</v>
          </cell>
          <cell r="E213" t="str">
            <v>Recomposição de revestimento em concreto asfáltico.</v>
          </cell>
          <cell r="F213" t="str">
            <v>m2</v>
          </cell>
          <cell r="G213">
            <v>2.13</v>
          </cell>
          <cell r="H213">
            <v>2000</v>
          </cell>
        </row>
        <row r="214">
          <cell r="C214" t="str">
            <v>BP10150050</v>
          </cell>
          <cell r="D214">
            <v>210</v>
          </cell>
          <cell r="E214" t="str">
            <v>Junta de retração, serrada com disco de diamantes.</v>
          </cell>
          <cell r="F214" t="str">
            <v>m</v>
          </cell>
          <cell r="G214">
            <v>7.5</v>
          </cell>
          <cell r="H214">
            <v>415</v>
          </cell>
        </row>
        <row r="215">
          <cell r="C215" t="str">
            <v>BP10250050</v>
          </cell>
          <cell r="D215">
            <v>211</v>
          </cell>
          <cell r="E215" t="str">
            <v xml:space="preserve">Paralelepípedos.Fornecimento. </v>
          </cell>
          <cell r="F215" t="str">
            <v xml:space="preserve"> un</v>
          </cell>
          <cell r="G215">
            <v>0.45</v>
          </cell>
          <cell r="H215">
            <v>2877</v>
          </cell>
        </row>
        <row r="216">
          <cell r="C216" t="str">
            <v>BP15050050</v>
          </cell>
          <cell r="D216">
            <v>212</v>
          </cell>
          <cell r="E216" t="str">
            <v>Fresagem espessura de até 5cm.</v>
          </cell>
          <cell r="F216" t="str">
            <v>m2</v>
          </cell>
          <cell r="G216">
            <v>1.34</v>
          </cell>
          <cell r="H216">
            <v>16799</v>
          </cell>
        </row>
        <row r="217">
          <cell r="C217" t="str">
            <v>BP20150056</v>
          </cell>
          <cell r="D217">
            <v>213</v>
          </cell>
          <cell r="E217" t="str">
            <v>Sarjeta e meio-fio conjugados, de concreto simples.</v>
          </cell>
          <cell r="F217" t="str">
            <v>m</v>
          </cell>
          <cell r="G217">
            <v>44.43</v>
          </cell>
          <cell r="H217">
            <v>4315</v>
          </cell>
        </row>
        <row r="218">
          <cell r="C218" t="str">
            <v>PJ05100150</v>
          </cell>
          <cell r="D218">
            <v>214</v>
          </cell>
          <cell r="E218" t="str">
            <v>Plantio de grama em placas.</v>
          </cell>
          <cell r="F218" t="str">
            <v>m2</v>
          </cell>
          <cell r="G218">
            <v>6.48</v>
          </cell>
          <cell r="H218">
            <v>2213</v>
          </cell>
        </row>
        <row r="219">
          <cell r="C219" t="str">
            <v>PJ10050200</v>
          </cell>
          <cell r="D219">
            <v>215</v>
          </cell>
          <cell r="E219" t="str">
            <v>Plantio de árvore de 2m de altura.</v>
          </cell>
          <cell r="F219" t="str">
            <v xml:space="preserve"> un</v>
          </cell>
          <cell r="G219">
            <v>14.95</v>
          </cell>
          <cell r="H219">
            <v>283</v>
          </cell>
        </row>
        <row r="220">
          <cell r="C220" t="str">
            <v>PJ10150050</v>
          </cell>
          <cell r="D220">
            <v>216</v>
          </cell>
          <cell r="E220" t="str">
            <v>Árvores tipo 1 - Pseudobombax Ellipticum.</v>
          </cell>
          <cell r="F220" t="str">
            <v xml:space="preserve"> un</v>
          </cell>
          <cell r="G220">
            <v>12.9</v>
          </cell>
          <cell r="H220">
            <v>283</v>
          </cell>
        </row>
        <row r="221">
          <cell r="C221" t="str">
            <v>PJ10250056</v>
          </cell>
          <cell r="D221">
            <v>217</v>
          </cell>
          <cell r="E221" t="str">
            <v>Palmeira tipo 3 - Roystonea Oleracea.</v>
          </cell>
          <cell r="F221" t="str">
            <v xml:space="preserve"> un</v>
          </cell>
          <cell r="G221">
            <v>250</v>
          </cell>
          <cell r="H221">
            <v>20</v>
          </cell>
        </row>
        <row r="222">
          <cell r="C222" t="str">
            <v>PJ20100050</v>
          </cell>
          <cell r="D222">
            <v>218</v>
          </cell>
          <cell r="E222" t="str">
            <v>Arrancamento e replantio de árvore adulta.</v>
          </cell>
          <cell r="F222" t="str">
            <v xml:space="preserve"> un</v>
          </cell>
          <cell r="G222">
            <v>46.5</v>
          </cell>
          <cell r="H222">
            <v>32</v>
          </cell>
        </row>
        <row r="223">
          <cell r="C223" t="str">
            <v>PJ20100306</v>
          </cell>
          <cell r="D223">
            <v>219</v>
          </cell>
          <cell r="E223" t="str">
            <v>Remoção de árvore de grande porte.</v>
          </cell>
          <cell r="F223" t="str">
            <v xml:space="preserve"> un</v>
          </cell>
          <cell r="G223">
            <v>886.31</v>
          </cell>
          <cell r="H223">
            <v>10</v>
          </cell>
        </row>
        <row r="224">
          <cell r="C224" t="str">
            <v>PJ40100356</v>
          </cell>
          <cell r="D224">
            <v>220</v>
          </cell>
          <cell r="E224" t="str">
            <v>Tratamento fitossanitário em árvores.</v>
          </cell>
          <cell r="F224" t="str">
            <v xml:space="preserve"> un</v>
          </cell>
          <cell r="G224">
            <v>663.93</v>
          </cell>
          <cell r="H224">
            <v>100</v>
          </cell>
        </row>
        <row r="225">
          <cell r="C225" t="str">
            <v>PJ15050053</v>
          </cell>
          <cell r="D225">
            <v>221</v>
          </cell>
          <cell r="E225" t="str">
            <v>Cerca protetora para jardim.</v>
          </cell>
          <cell r="F225" t="str">
            <v>m2</v>
          </cell>
          <cell r="G225">
            <v>57.16</v>
          </cell>
          <cell r="H225">
            <v>200</v>
          </cell>
        </row>
        <row r="226">
          <cell r="C226" t="str">
            <v>PJ25050100</v>
          </cell>
          <cell r="D226">
            <v>222</v>
          </cell>
          <cell r="E226" t="str">
            <v>Banco para jardim, duplo, pés em ferro fundido.</v>
          </cell>
          <cell r="F226" t="str">
            <v xml:space="preserve"> un</v>
          </cell>
          <cell r="G226">
            <v>904.96</v>
          </cell>
          <cell r="H226">
            <v>36</v>
          </cell>
        </row>
        <row r="227">
          <cell r="C227" t="str">
            <v>PJ25050153</v>
          </cell>
          <cell r="D227">
            <v>223</v>
          </cell>
          <cell r="E227" t="str">
            <v>Mesa de jogos com 4 bancos.</v>
          </cell>
          <cell r="F227" t="str">
            <v xml:space="preserve"> un</v>
          </cell>
          <cell r="G227">
            <v>547.5</v>
          </cell>
          <cell r="H227">
            <v>14</v>
          </cell>
        </row>
        <row r="228">
          <cell r="C228" t="str">
            <v>PJ25100253</v>
          </cell>
          <cell r="D228">
            <v>224</v>
          </cell>
          <cell r="E228" t="str">
            <v>Brinquedo modelo A-08 Dupla Escalada.</v>
          </cell>
          <cell r="F228" t="str">
            <v xml:space="preserve"> un</v>
          </cell>
          <cell r="G228">
            <v>1730.38</v>
          </cell>
          <cell r="H228">
            <v>5</v>
          </cell>
        </row>
        <row r="229">
          <cell r="C229" t="str">
            <v>PJ25100350</v>
          </cell>
          <cell r="D229">
            <v>225</v>
          </cell>
          <cell r="E229" t="str">
            <v>Casa do Tarzan, referência M-45, conforme o modelo.</v>
          </cell>
          <cell r="F229" t="str">
            <v xml:space="preserve"> un</v>
          </cell>
          <cell r="G229">
            <v>2911.25</v>
          </cell>
          <cell r="H229">
            <v>1</v>
          </cell>
        </row>
        <row r="230">
          <cell r="C230" t="str">
            <v>PJ25100600</v>
          </cell>
          <cell r="D230">
            <v>226</v>
          </cell>
          <cell r="E230" t="str">
            <v>Etapa 8, conforme o modelo Pactaplayground.</v>
          </cell>
          <cell r="F230" t="str">
            <v xml:space="preserve"> un</v>
          </cell>
          <cell r="G230">
            <v>263.37</v>
          </cell>
          <cell r="H230">
            <v>1</v>
          </cell>
        </row>
        <row r="231">
          <cell r="C231" t="str">
            <v>PJ25101000</v>
          </cell>
          <cell r="D231">
            <v>227</v>
          </cell>
          <cell r="E231" t="str">
            <v>Prancha para abdominal, em madeira de Lei.</v>
          </cell>
          <cell r="F231" t="str">
            <v xml:space="preserve"> un</v>
          </cell>
          <cell r="G231">
            <v>288.86</v>
          </cell>
          <cell r="H231">
            <v>2</v>
          </cell>
        </row>
        <row r="232">
          <cell r="C232" t="str">
            <v>PJ15050153</v>
          </cell>
          <cell r="D232">
            <v>228</v>
          </cell>
          <cell r="E232" t="str">
            <v>Protetor de árvore em ferro de 3/8".</v>
          </cell>
          <cell r="F232" t="str">
            <v xml:space="preserve"> un</v>
          </cell>
          <cell r="G232">
            <v>40.17</v>
          </cell>
          <cell r="H232">
            <v>283</v>
          </cell>
        </row>
        <row r="233">
          <cell r="C233" t="str">
            <v>PJ20050200</v>
          </cell>
          <cell r="D233">
            <v>229</v>
          </cell>
          <cell r="E233" t="str">
            <v>Aterro com terra preta simples, para gramados.</v>
          </cell>
          <cell r="F233" t="str">
            <v>m3</v>
          </cell>
          <cell r="G233">
            <v>57.72</v>
          </cell>
          <cell r="H233">
            <v>303</v>
          </cell>
        </row>
        <row r="234">
          <cell r="C234" t="str">
            <v>PJ20050453</v>
          </cell>
          <cell r="D234">
            <v>230</v>
          </cell>
          <cell r="E234" t="str">
            <v>Irrigação de árvore e/ou palmeira com Caminhão Pipa.</v>
          </cell>
          <cell r="F234" t="str">
            <v xml:space="preserve"> un</v>
          </cell>
          <cell r="G234">
            <v>0.25</v>
          </cell>
          <cell r="H234">
            <v>303</v>
          </cell>
        </row>
        <row r="235">
          <cell r="C235" t="str">
            <v>PJ20050870</v>
          </cell>
          <cell r="D235">
            <v>231</v>
          </cell>
          <cell r="E235" t="str">
            <v xml:space="preserve">Revolvimento de solo até 20cm de profundidade.   </v>
          </cell>
          <cell r="F235" t="str">
            <v>m2</v>
          </cell>
          <cell r="G235">
            <v>0.67</v>
          </cell>
          <cell r="H235">
            <v>1000</v>
          </cell>
        </row>
        <row r="236">
          <cell r="C236" t="str">
            <v>PJ25250106</v>
          </cell>
          <cell r="D236">
            <v>232</v>
          </cell>
          <cell r="E236" t="str">
            <v>Frade metálico, em ferro fundido, modelo ciclovia.</v>
          </cell>
          <cell r="F236" t="str">
            <v xml:space="preserve"> un</v>
          </cell>
          <cell r="G236">
            <v>94.45</v>
          </cell>
          <cell r="H236">
            <v>505</v>
          </cell>
        </row>
        <row r="237">
          <cell r="C237" t="str">
            <v>PJ40050159</v>
          </cell>
          <cell r="D237">
            <v>233</v>
          </cell>
          <cell r="E237" t="str">
            <v>Remoção de espécies vegetais.</v>
          </cell>
          <cell r="F237" t="str">
            <v xml:space="preserve"> un</v>
          </cell>
          <cell r="G237">
            <v>207.92</v>
          </cell>
          <cell r="H237">
            <v>35</v>
          </cell>
        </row>
        <row r="238">
          <cell r="C238" t="str">
            <v>IP05100300</v>
          </cell>
          <cell r="D238">
            <v>234</v>
          </cell>
          <cell r="E238" t="str">
            <v>Poste de aço, reto, cônico contínuo de 4,5m.</v>
          </cell>
          <cell r="F238" t="str">
            <v xml:space="preserve"> un</v>
          </cell>
          <cell r="G238">
            <v>199.5</v>
          </cell>
          <cell r="H238">
            <v>70</v>
          </cell>
        </row>
        <row r="239">
          <cell r="C239" t="str">
            <v>IP05100553</v>
          </cell>
          <cell r="D239">
            <v>235</v>
          </cell>
          <cell r="E239" t="str">
            <v>Poste de aço, reto, de 7m.</v>
          </cell>
          <cell r="F239" t="str">
            <v xml:space="preserve"> un</v>
          </cell>
          <cell r="G239">
            <v>4336.38</v>
          </cell>
          <cell r="H239">
            <v>10</v>
          </cell>
        </row>
        <row r="240">
          <cell r="C240" t="str">
            <v>IP05100556</v>
          </cell>
          <cell r="D240">
            <v>236</v>
          </cell>
          <cell r="E240" t="str">
            <v>Poste de aço, reto, de 7m.</v>
          </cell>
          <cell r="F240" t="str">
            <v xml:space="preserve"> un</v>
          </cell>
          <cell r="G240">
            <v>4127</v>
          </cell>
          <cell r="H240">
            <v>20</v>
          </cell>
        </row>
        <row r="241">
          <cell r="C241" t="str">
            <v>IP05100562</v>
          </cell>
          <cell r="D241">
            <v>237</v>
          </cell>
          <cell r="E241" t="str">
            <v>Poste de aço, reto, de 7m.</v>
          </cell>
          <cell r="F241" t="str">
            <v xml:space="preserve"> un</v>
          </cell>
          <cell r="G241">
            <v>3360</v>
          </cell>
          <cell r="H241">
            <v>40</v>
          </cell>
        </row>
        <row r="242">
          <cell r="C242" t="str">
            <v>IP10300506</v>
          </cell>
          <cell r="D242">
            <v>238</v>
          </cell>
          <cell r="E242" t="str">
            <v>Conector tipo cunha, em liga de cobre estanhado.</v>
          </cell>
          <cell r="F242" t="str">
            <v xml:space="preserve"> un</v>
          </cell>
          <cell r="G242">
            <v>6.55</v>
          </cell>
          <cell r="H242">
            <v>32</v>
          </cell>
        </row>
        <row r="243">
          <cell r="C243" t="str">
            <v>IP15250100</v>
          </cell>
          <cell r="D243">
            <v>239</v>
          </cell>
          <cell r="E243" t="str">
            <v xml:space="preserve">Cabo de cobre nu, seção de 16mm2.  Fornecimento.  </v>
          </cell>
          <cell r="F243" t="str">
            <v>kg</v>
          </cell>
          <cell r="G243">
            <v>11.42</v>
          </cell>
          <cell r="H243">
            <v>140</v>
          </cell>
        </row>
        <row r="244">
          <cell r="C244" t="str">
            <v>IP15250109</v>
          </cell>
          <cell r="D244">
            <v>240</v>
          </cell>
          <cell r="E244" t="str">
            <v xml:space="preserve">Cabo de cobre nu, seção de 25mm2.  Fornecimento. </v>
          </cell>
          <cell r="F244" t="str">
            <v>kg</v>
          </cell>
          <cell r="G244">
            <v>11.42</v>
          </cell>
          <cell r="H244">
            <v>141.69999999999999</v>
          </cell>
        </row>
        <row r="245">
          <cell r="C245" t="str">
            <v>IP15300053</v>
          </cell>
          <cell r="D245">
            <v>241</v>
          </cell>
          <cell r="E245" t="str">
            <v>Cabo de cobre flexível, 750V, seção de 2x1,5mm2.</v>
          </cell>
          <cell r="F245" t="str">
            <v>m</v>
          </cell>
          <cell r="G245">
            <v>0.88</v>
          </cell>
          <cell r="H245">
            <v>2158</v>
          </cell>
        </row>
        <row r="246">
          <cell r="C246" t="str">
            <v>IP15300062</v>
          </cell>
          <cell r="D246">
            <v>242</v>
          </cell>
          <cell r="E246" t="str">
            <v>Cabo de cobre flexível, 750V, seção de 3x1,5mm2.</v>
          </cell>
          <cell r="F246" t="str">
            <v xml:space="preserve"> un</v>
          </cell>
          <cell r="G246">
            <v>4.62</v>
          </cell>
          <cell r="H246">
            <v>2158</v>
          </cell>
        </row>
        <row r="247">
          <cell r="C247" t="str">
            <v>IP15350350</v>
          </cell>
          <cell r="D247">
            <v>243</v>
          </cell>
          <cell r="E247" t="str">
            <v>Cabo de cobre rígido, seção de 10mm2, 1Kv,  XLPE.</v>
          </cell>
          <cell r="F247" t="str">
            <v>m</v>
          </cell>
          <cell r="G247">
            <v>2.2599999999999998</v>
          </cell>
          <cell r="H247">
            <v>5100</v>
          </cell>
        </row>
        <row r="248">
          <cell r="C248" t="str">
            <v>IP15350456</v>
          </cell>
          <cell r="D248">
            <v>244</v>
          </cell>
          <cell r="E248" t="str">
            <v>Cabo de cobre rígido, seção de 25mm2, 1Kv, XLPE.</v>
          </cell>
          <cell r="F248" t="str">
            <v>m</v>
          </cell>
          <cell r="G248">
            <v>4.4400000000000004</v>
          </cell>
          <cell r="H248">
            <v>144</v>
          </cell>
        </row>
        <row r="249">
          <cell r="C249" t="str">
            <v>IP15350556</v>
          </cell>
          <cell r="D249">
            <v>245</v>
          </cell>
          <cell r="E249" t="str">
            <v>Cabo de cobre rígido, seção de 50mm2, 1Kv, XLPE.</v>
          </cell>
          <cell r="F249" t="str">
            <v>m</v>
          </cell>
          <cell r="G249">
            <v>23.38</v>
          </cell>
          <cell r="H249">
            <v>1870</v>
          </cell>
        </row>
        <row r="250">
          <cell r="C250" t="str">
            <v>IP15450106</v>
          </cell>
          <cell r="D250">
            <v>246</v>
          </cell>
          <cell r="E250" t="str">
            <v>Colocação de 3 condutores singelos em linha de dutos.</v>
          </cell>
          <cell r="F250" t="str">
            <v>m</v>
          </cell>
          <cell r="G250">
            <v>1.42</v>
          </cell>
          <cell r="H250">
            <v>940</v>
          </cell>
        </row>
        <row r="251">
          <cell r="C251" t="str">
            <v>IP15450109</v>
          </cell>
          <cell r="D251">
            <v>247</v>
          </cell>
          <cell r="E251" t="str">
            <v>Colocação de 4 condutores singelos em linha de dutos.</v>
          </cell>
          <cell r="F251" t="str">
            <v>m</v>
          </cell>
          <cell r="G251">
            <v>1.96</v>
          </cell>
          <cell r="H251">
            <v>6180</v>
          </cell>
        </row>
        <row r="252">
          <cell r="C252" t="str">
            <v>IP35150050</v>
          </cell>
          <cell r="D252">
            <v>248</v>
          </cell>
          <cell r="E252" t="str">
            <v>Comando em grupo CRJ-04 ou similar, 85A.</v>
          </cell>
          <cell r="F252" t="str">
            <v xml:space="preserve"> un</v>
          </cell>
          <cell r="G252">
            <v>1984.4</v>
          </cell>
          <cell r="H252">
            <v>2</v>
          </cell>
        </row>
        <row r="253">
          <cell r="C253" t="str">
            <v>IP35150400</v>
          </cell>
          <cell r="D253">
            <v>249</v>
          </cell>
          <cell r="E253" t="str">
            <v>Comando para IP, caixa trifásico, capacidade de 45A.</v>
          </cell>
          <cell r="F253" t="str">
            <v xml:space="preserve"> un</v>
          </cell>
          <cell r="G253">
            <v>1238</v>
          </cell>
          <cell r="H253">
            <v>6</v>
          </cell>
        </row>
        <row r="254">
          <cell r="C254" t="str">
            <v>IP40050100</v>
          </cell>
          <cell r="D254">
            <v>250</v>
          </cell>
          <cell r="E254" t="str">
            <v>Chave blindada, bipolar, 60A. Fornecimento.</v>
          </cell>
          <cell r="F254" t="str">
            <v xml:space="preserve"> un</v>
          </cell>
          <cell r="G254">
            <v>127</v>
          </cell>
          <cell r="H254">
            <v>10</v>
          </cell>
        </row>
        <row r="255">
          <cell r="C255" t="str">
            <v>IP50300850</v>
          </cell>
          <cell r="D255">
            <v>251</v>
          </cell>
          <cell r="E255" t="str">
            <v>Reator subterrâneo para lâmpada de VS de 400W.</v>
          </cell>
          <cell r="F255" t="str">
            <v xml:space="preserve"> un</v>
          </cell>
          <cell r="G255">
            <v>79.099999999999994</v>
          </cell>
          <cell r="H255">
            <v>198</v>
          </cell>
        </row>
        <row r="256">
          <cell r="C256" t="str">
            <v>IP10350400</v>
          </cell>
          <cell r="D256">
            <v>252</v>
          </cell>
          <cell r="E256" t="str">
            <v>Caixa de ligação tipo Condulets R-15/LB-22.</v>
          </cell>
          <cell r="F256" t="str">
            <v xml:space="preserve"> un</v>
          </cell>
          <cell r="G256">
            <v>7.62</v>
          </cell>
          <cell r="H256">
            <v>40</v>
          </cell>
        </row>
        <row r="257">
          <cell r="C257" t="str">
            <v>IP20050050</v>
          </cell>
          <cell r="D257">
            <v>253</v>
          </cell>
          <cell r="E257" t="str">
            <v xml:space="preserve">Aterramento de caixa Hand-Hole. </v>
          </cell>
          <cell r="F257" t="str">
            <v xml:space="preserve"> un</v>
          </cell>
          <cell r="G257">
            <v>10.34</v>
          </cell>
          <cell r="H257">
            <v>140</v>
          </cell>
        </row>
        <row r="258">
          <cell r="C258" t="str">
            <v>IP25100153</v>
          </cell>
          <cell r="D258">
            <v>254</v>
          </cell>
          <cell r="E258" t="str">
            <v>Caixa Hand-Hole, (0,60x0,60)m.</v>
          </cell>
          <cell r="F258" t="str">
            <v xml:space="preserve"> un</v>
          </cell>
          <cell r="G258">
            <v>80.78</v>
          </cell>
          <cell r="H258">
            <v>140</v>
          </cell>
        </row>
        <row r="259">
          <cell r="C259" t="str">
            <v>IP25100165</v>
          </cell>
          <cell r="D259">
            <v>255</v>
          </cell>
          <cell r="E259" t="str">
            <v>Caixa Hand-Hole, (0,60x0,90)m.</v>
          </cell>
          <cell r="F259" t="str">
            <v xml:space="preserve"> un</v>
          </cell>
          <cell r="G259">
            <v>111.4</v>
          </cell>
          <cell r="H259">
            <v>20</v>
          </cell>
        </row>
        <row r="260">
          <cell r="C260" t="str">
            <v>IP50100200</v>
          </cell>
          <cell r="D260">
            <v>256</v>
          </cell>
          <cell r="E260" t="str">
            <v>Luminária decorativa LDRJ-06 para lâmpada VS.</v>
          </cell>
          <cell r="F260" t="str">
            <v xml:space="preserve"> un</v>
          </cell>
          <cell r="G260">
            <v>362.07</v>
          </cell>
          <cell r="H260">
            <v>360</v>
          </cell>
        </row>
        <row r="261">
          <cell r="C261" t="str">
            <v>IP50100250</v>
          </cell>
          <cell r="D261">
            <v>257</v>
          </cell>
          <cell r="E261" t="str">
            <v>Luminária decorativa tipo LDRJ-16/2.</v>
          </cell>
          <cell r="F261" t="str">
            <v xml:space="preserve"> un</v>
          </cell>
          <cell r="G261">
            <v>249.69</v>
          </cell>
          <cell r="H261">
            <v>280</v>
          </cell>
        </row>
        <row r="262">
          <cell r="C262" t="str">
            <v>IP50200050</v>
          </cell>
          <cell r="D262">
            <v>258</v>
          </cell>
          <cell r="E262" t="str">
            <v>Base simples para luminária LDRJ-06.</v>
          </cell>
          <cell r="F262" t="str">
            <v xml:space="preserve"> un</v>
          </cell>
          <cell r="G262">
            <v>40</v>
          </cell>
          <cell r="H262">
            <v>280</v>
          </cell>
        </row>
        <row r="263">
          <cell r="C263" t="str">
            <v>IP50250406</v>
          </cell>
          <cell r="D263">
            <v>259</v>
          </cell>
          <cell r="E263" t="str">
            <v>Lâmpada de multivapor metálico (MVM) 70W/220V.</v>
          </cell>
          <cell r="F263" t="str">
            <v xml:space="preserve"> un</v>
          </cell>
          <cell r="G263">
            <v>73.77</v>
          </cell>
          <cell r="H263">
            <v>80</v>
          </cell>
        </row>
        <row r="264">
          <cell r="C264" t="str">
            <v>IP50250412</v>
          </cell>
          <cell r="D264">
            <v>260</v>
          </cell>
          <cell r="E264" t="str">
            <v>Lâmpada de multivapor metálico (MVM) 150W/220V.</v>
          </cell>
          <cell r="F264" t="str">
            <v xml:space="preserve"> un</v>
          </cell>
          <cell r="G264">
            <v>163.22999999999999</v>
          </cell>
          <cell r="H264">
            <v>20</v>
          </cell>
        </row>
        <row r="265">
          <cell r="C265" t="str">
            <v>IP05350100</v>
          </cell>
          <cell r="D265">
            <v>261</v>
          </cell>
          <cell r="E265" t="str">
            <v>Fundação simples de concreto pré-moldado,RIOLUZ.</v>
          </cell>
          <cell r="F265" t="str">
            <v xml:space="preserve"> un</v>
          </cell>
          <cell r="G265">
            <v>55.26</v>
          </cell>
          <cell r="H265">
            <v>70</v>
          </cell>
        </row>
        <row r="266">
          <cell r="C266" t="str">
            <v>IP05350150</v>
          </cell>
          <cell r="D266">
            <v>262</v>
          </cell>
          <cell r="E266" t="str">
            <v>Fundação simples de concreto pré-moldado,RIOLUZ.</v>
          </cell>
          <cell r="F266" t="str">
            <v xml:space="preserve"> un</v>
          </cell>
          <cell r="G266">
            <v>61.7</v>
          </cell>
          <cell r="H266">
            <v>70</v>
          </cell>
        </row>
        <row r="267">
          <cell r="C267" t="str">
            <v>IP05550150</v>
          </cell>
          <cell r="D267">
            <v>263</v>
          </cell>
          <cell r="E267" t="str">
            <v>Braço, padrão RIOLUZ, de 1,5m até 2,50m.</v>
          </cell>
          <cell r="F267" t="str">
            <v xml:space="preserve"> un</v>
          </cell>
          <cell r="G267">
            <v>47.7</v>
          </cell>
          <cell r="H267">
            <v>280</v>
          </cell>
        </row>
        <row r="268">
          <cell r="C268" t="str">
            <v>IP15200050</v>
          </cell>
          <cell r="D268">
            <v>264</v>
          </cell>
          <cell r="E268" t="str">
            <v>Mufla, 12/20Kv, referência terminal modular TM.</v>
          </cell>
          <cell r="F268" t="str">
            <v xml:space="preserve"> un</v>
          </cell>
          <cell r="G268">
            <v>173.71</v>
          </cell>
          <cell r="H268">
            <v>40</v>
          </cell>
        </row>
        <row r="269">
          <cell r="C269" t="str">
            <v>IP15500100</v>
          </cell>
          <cell r="D269">
            <v>265</v>
          </cell>
          <cell r="E269" t="str">
            <v>Anilha de nylon para identificação de condutor XLPE.</v>
          </cell>
          <cell r="F269" t="str">
            <v xml:space="preserve"> un</v>
          </cell>
          <cell r="G269">
            <v>0.02</v>
          </cell>
          <cell r="H269">
            <v>324</v>
          </cell>
        </row>
        <row r="270">
          <cell r="C270" t="str">
            <v>IP15500150</v>
          </cell>
          <cell r="D270">
            <v>266</v>
          </cell>
          <cell r="E270" t="str">
            <v>Anilha de nylon para identificação de condutor XLPE.</v>
          </cell>
          <cell r="F270" t="str">
            <v xml:space="preserve"> un</v>
          </cell>
          <cell r="G270">
            <v>0.03</v>
          </cell>
          <cell r="H270">
            <v>324</v>
          </cell>
        </row>
        <row r="271">
          <cell r="C271" t="str">
            <v>IP20050053</v>
          </cell>
          <cell r="D271">
            <v>267</v>
          </cell>
          <cell r="E271" t="str">
            <v>Aterramento de poste de aço.</v>
          </cell>
          <cell r="F271" t="str">
            <v xml:space="preserve"> un</v>
          </cell>
          <cell r="G271">
            <v>18.57</v>
          </cell>
          <cell r="H271">
            <v>140</v>
          </cell>
        </row>
        <row r="272">
          <cell r="C272" t="str">
            <v>IP20050056</v>
          </cell>
          <cell r="D272">
            <v>268</v>
          </cell>
          <cell r="E272" t="str">
            <v>Aterramento de tampão.</v>
          </cell>
          <cell r="F272" t="str">
            <v xml:space="preserve"> un</v>
          </cell>
          <cell r="G272">
            <v>28.47</v>
          </cell>
          <cell r="H272">
            <v>140</v>
          </cell>
        </row>
        <row r="273">
          <cell r="C273" t="str">
            <v>IP20050153</v>
          </cell>
          <cell r="D273">
            <v>269</v>
          </cell>
          <cell r="E273" t="str">
            <v>Conjunto de aterramento de transformador.</v>
          </cell>
          <cell r="F273" t="str">
            <v xml:space="preserve"> un</v>
          </cell>
          <cell r="G273">
            <v>176.69</v>
          </cell>
          <cell r="H273">
            <v>53</v>
          </cell>
        </row>
        <row r="274">
          <cell r="C274" t="str">
            <v>IP30200509</v>
          </cell>
          <cell r="D274">
            <v>270</v>
          </cell>
          <cell r="E274" t="str">
            <v>Luva para eletroduto de PVC rígido de 50mm.</v>
          </cell>
          <cell r="F274" t="str">
            <v xml:space="preserve"> un</v>
          </cell>
          <cell r="G274">
            <v>3.43</v>
          </cell>
          <cell r="H274">
            <v>40</v>
          </cell>
        </row>
        <row r="275">
          <cell r="C275" t="str">
            <v>IP50300700</v>
          </cell>
          <cell r="D275">
            <v>271</v>
          </cell>
          <cell r="E275" t="str">
            <v>Reator subterrâneo lâmpada vapor de sódio de 70W.</v>
          </cell>
          <cell r="F275" t="str">
            <v xml:space="preserve"> un</v>
          </cell>
          <cell r="G275">
            <v>40.54</v>
          </cell>
          <cell r="H275">
            <v>200</v>
          </cell>
        </row>
        <row r="276">
          <cell r="C276" t="str">
            <v>IP50300750</v>
          </cell>
          <cell r="D276">
            <v>272</v>
          </cell>
          <cell r="E276" t="str">
            <v>Reator subterrâneo lâmpada vapor de sódio de 150W.</v>
          </cell>
          <cell r="F276" t="str">
            <v xml:space="preserve"> un</v>
          </cell>
          <cell r="G276">
            <v>74.319999999999993</v>
          </cell>
          <cell r="H276">
            <v>26</v>
          </cell>
        </row>
        <row r="277">
          <cell r="C277" t="str">
            <v>IP60200200</v>
          </cell>
          <cell r="D277">
            <v>273</v>
          </cell>
          <cell r="E277" t="str">
            <v xml:space="preserve">Retirada de chaves fusíveis e ferragens, linha 13,2Kv.   </v>
          </cell>
          <cell r="F277" t="str">
            <v xml:space="preserve"> un</v>
          </cell>
          <cell r="G277">
            <v>9.76</v>
          </cell>
          <cell r="H277">
            <v>100</v>
          </cell>
        </row>
        <row r="278">
          <cell r="C278" t="str">
            <v>IP60200362</v>
          </cell>
          <cell r="D278">
            <v>274</v>
          </cell>
          <cell r="E278" t="str">
            <v>Retirada de luminária em poste com 13m a 15m.</v>
          </cell>
          <cell r="F278" t="str">
            <v xml:space="preserve"> un</v>
          </cell>
          <cell r="G278">
            <v>9.76</v>
          </cell>
          <cell r="H278">
            <v>118</v>
          </cell>
        </row>
        <row r="279">
          <cell r="C279" t="str">
            <v>IP60200512</v>
          </cell>
          <cell r="D279">
            <v>275</v>
          </cell>
          <cell r="E279" t="str">
            <v xml:space="preserve">Retirada de poste de concreto ou aço de 13m a 15m.   </v>
          </cell>
          <cell r="F279" t="str">
            <v xml:space="preserve"> un</v>
          </cell>
          <cell r="G279">
            <v>97.64</v>
          </cell>
          <cell r="H279">
            <v>108</v>
          </cell>
        </row>
        <row r="280">
          <cell r="C280" t="str">
            <v>IP60200650</v>
          </cell>
          <cell r="D280">
            <v>276</v>
          </cell>
          <cell r="E280" t="str">
            <v xml:space="preserve">Retirada de rede aérea de 13,2Kv (lance).   </v>
          </cell>
          <cell r="F280" t="str">
            <v xml:space="preserve"> un</v>
          </cell>
          <cell r="G280">
            <v>19.53</v>
          </cell>
          <cell r="H280">
            <v>94</v>
          </cell>
        </row>
        <row r="281">
          <cell r="C281" t="str">
            <v>IP60200800</v>
          </cell>
          <cell r="D281">
            <v>277</v>
          </cell>
          <cell r="E281" t="str">
            <v xml:space="preserve">Retirada de transformadores de 5Kva até 112,5Kva.   </v>
          </cell>
          <cell r="F281" t="str">
            <v xml:space="preserve"> un</v>
          </cell>
          <cell r="G281">
            <v>39.06</v>
          </cell>
          <cell r="H281">
            <v>2</v>
          </cell>
        </row>
        <row r="282">
          <cell r="C282" t="str">
            <v>IP99990150</v>
          </cell>
          <cell r="D282">
            <v>278</v>
          </cell>
          <cell r="E282" t="str">
            <v>Capa isolante de silicone para conector tipo cunha.</v>
          </cell>
          <cell r="F282" t="str">
            <v xml:space="preserve"> un</v>
          </cell>
          <cell r="G282">
            <v>3.68</v>
          </cell>
          <cell r="H282">
            <v>1475</v>
          </cell>
        </row>
        <row r="283">
          <cell r="C283" t="str">
            <v>ST05051200</v>
          </cell>
          <cell r="D283">
            <v>279</v>
          </cell>
          <cell r="E283" t="str">
            <v>Sinalização horizontal, aplicada por extursão.</v>
          </cell>
          <cell r="F283" t="str">
            <v>m2</v>
          </cell>
          <cell r="G283">
            <v>37.81</v>
          </cell>
          <cell r="H283">
            <v>1000</v>
          </cell>
        </row>
        <row r="284">
          <cell r="C284" t="str">
            <v>ST10150050</v>
          </cell>
          <cell r="D284">
            <v>280</v>
          </cell>
          <cell r="E284" t="str">
            <v>Bloco semafórico para pedestre.</v>
          </cell>
          <cell r="F284" t="str">
            <v xml:space="preserve"> un</v>
          </cell>
          <cell r="G284">
            <v>224.25</v>
          </cell>
          <cell r="H284">
            <v>60</v>
          </cell>
        </row>
        <row r="285">
          <cell r="C285" t="str">
            <v>ST10150150</v>
          </cell>
          <cell r="D285">
            <v>281</v>
          </cell>
          <cell r="E285" t="str">
            <v>Bloco semafórico principal.</v>
          </cell>
          <cell r="F285" t="str">
            <v xml:space="preserve"> un</v>
          </cell>
          <cell r="G285">
            <v>691.39</v>
          </cell>
          <cell r="H285">
            <v>48</v>
          </cell>
        </row>
        <row r="286">
          <cell r="C286" t="str">
            <v>ST10150200</v>
          </cell>
          <cell r="D286">
            <v>282</v>
          </cell>
          <cell r="E286" t="str">
            <v>Bloco semafórico repetidor.</v>
          </cell>
          <cell r="F286" t="str">
            <v xml:space="preserve"> un</v>
          </cell>
          <cell r="G286">
            <v>423</v>
          </cell>
          <cell r="H286">
            <v>65</v>
          </cell>
        </row>
        <row r="287">
          <cell r="C287" t="str">
            <v>ST10150300</v>
          </cell>
          <cell r="D287">
            <v>283</v>
          </cell>
          <cell r="E287" t="str">
            <v>Conjunto semafórico para pedestre.</v>
          </cell>
          <cell r="F287" t="str">
            <v xml:space="preserve"> un</v>
          </cell>
          <cell r="G287">
            <v>1779.7</v>
          </cell>
          <cell r="H287">
            <v>20</v>
          </cell>
        </row>
        <row r="288">
          <cell r="C288" t="str">
            <v>ST15250100</v>
          </cell>
          <cell r="D288">
            <v>284</v>
          </cell>
          <cell r="E288" t="str">
            <v>Placa de sinalização de alumínio com fundo pintado.</v>
          </cell>
          <cell r="F288" t="str">
            <v>m2</v>
          </cell>
          <cell r="G288">
            <v>239</v>
          </cell>
          <cell r="H288">
            <v>30</v>
          </cell>
        </row>
        <row r="289">
          <cell r="C289" t="str">
            <v>ST15250150</v>
          </cell>
          <cell r="D289">
            <v>285</v>
          </cell>
          <cell r="E289" t="str">
            <v>Placa de sinalização de alumínio em película refletiva.</v>
          </cell>
          <cell r="F289" t="str">
            <v>m2</v>
          </cell>
          <cell r="G289">
            <v>1013.69</v>
          </cell>
          <cell r="H289">
            <v>60</v>
          </cell>
        </row>
        <row r="290">
          <cell r="C290" t="str">
            <v>ST15250200</v>
          </cell>
          <cell r="D290">
            <v>286</v>
          </cell>
          <cell r="E290" t="str">
            <v>Placa de sinalização de alumínio em película refletiva.</v>
          </cell>
          <cell r="F290" t="str">
            <v>m2</v>
          </cell>
          <cell r="G290">
            <v>564.05999999999995</v>
          </cell>
          <cell r="H290">
            <v>400</v>
          </cell>
        </row>
        <row r="291">
          <cell r="C291" t="str">
            <v>ST10100050</v>
          </cell>
          <cell r="D291">
            <v>287</v>
          </cell>
          <cell r="E291" t="str">
            <v>Controlador de área, compatível com CET-RIO/CTA.</v>
          </cell>
          <cell r="F291" t="str">
            <v xml:space="preserve"> un</v>
          </cell>
          <cell r="G291">
            <v>53682.42</v>
          </cell>
          <cell r="H291">
            <v>1</v>
          </cell>
        </row>
        <row r="292">
          <cell r="C292" t="str">
            <v>ST10100450</v>
          </cell>
          <cell r="D292">
            <v>288</v>
          </cell>
          <cell r="E292" t="str">
            <v>Controlador eletrônico de tráfego local, 4 fases.</v>
          </cell>
          <cell r="F292" t="str">
            <v xml:space="preserve"> un</v>
          </cell>
          <cell r="G292">
            <v>8268.98</v>
          </cell>
          <cell r="H292">
            <v>2</v>
          </cell>
        </row>
        <row r="293">
          <cell r="C293" t="str">
            <v>ST10100500</v>
          </cell>
          <cell r="D293">
            <v>289</v>
          </cell>
          <cell r="E293" t="str">
            <v>Controlador eletrônico de tráfego local, 6 fases.</v>
          </cell>
          <cell r="F293" t="str">
            <v xml:space="preserve"> un</v>
          </cell>
          <cell r="G293">
            <v>9048.98</v>
          </cell>
          <cell r="H293">
            <v>1</v>
          </cell>
        </row>
        <row r="294">
          <cell r="C294" t="str">
            <v>ST10100550</v>
          </cell>
          <cell r="D294">
            <v>290</v>
          </cell>
          <cell r="E294" t="str">
            <v>Controlador eletrônico de tráfego local, 8 fases.</v>
          </cell>
          <cell r="F294" t="str">
            <v xml:space="preserve"> un</v>
          </cell>
          <cell r="G294">
            <v>9828.98</v>
          </cell>
          <cell r="H294">
            <v>1</v>
          </cell>
        </row>
        <row r="295">
          <cell r="C295" t="str">
            <v>ST10100600</v>
          </cell>
          <cell r="D295">
            <v>291</v>
          </cell>
          <cell r="E295" t="str">
            <v>Controlador eletrônico de tráfego local, 10 fases.</v>
          </cell>
          <cell r="F295" t="str">
            <v xml:space="preserve"> un</v>
          </cell>
          <cell r="G295">
            <v>15372.94</v>
          </cell>
          <cell r="H295">
            <v>1</v>
          </cell>
        </row>
        <row r="296">
          <cell r="C296" t="str">
            <v>ST10100650</v>
          </cell>
          <cell r="D296">
            <v>292</v>
          </cell>
          <cell r="E296" t="str">
            <v>Controlador eletrônico de tráfego local, 12 fases.</v>
          </cell>
          <cell r="F296" t="str">
            <v xml:space="preserve"> un</v>
          </cell>
          <cell r="G296">
            <v>16152.94</v>
          </cell>
          <cell r="H296">
            <v>2</v>
          </cell>
        </row>
        <row r="297">
          <cell r="C297" t="str">
            <v>ST10150300</v>
          </cell>
          <cell r="D297">
            <v>293</v>
          </cell>
          <cell r="E297" t="str">
            <v>Conjunto semafórico para pedestre.</v>
          </cell>
          <cell r="F297" t="str">
            <v xml:space="preserve"> un</v>
          </cell>
          <cell r="G297">
            <v>1779.7</v>
          </cell>
          <cell r="H297">
            <v>20</v>
          </cell>
        </row>
        <row r="298">
          <cell r="C298" t="str">
            <v>ST25100150</v>
          </cell>
          <cell r="D298">
            <v>294</v>
          </cell>
          <cell r="E298" t="str">
            <v>Fornecimento de cabo comunicação de CTP-APL-50.</v>
          </cell>
          <cell r="F298" t="str">
            <v>m</v>
          </cell>
          <cell r="G298">
            <v>2.64</v>
          </cell>
          <cell r="H298">
            <v>220</v>
          </cell>
        </row>
        <row r="299">
          <cell r="C299" t="str">
            <v>ST25100300</v>
          </cell>
          <cell r="D299">
            <v>295</v>
          </cell>
          <cell r="E299" t="str">
            <v>Fornecimento de cabo comunicação de cobre, 0,65mm2.</v>
          </cell>
          <cell r="F299" t="str">
            <v>m</v>
          </cell>
          <cell r="G299">
            <v>0.97</v>
          </cell>
          <cell r="H299">
            <v>1215</v>
          </cell>
        </row>
        <row r="300">
          <cell r="C300" t="str">
            <v>ST25100400</v>
          </cell>
          <cell r="D300">
            <v>296</v>
          </cell>
          <cell r="E300" t="str">
            <v xml:space="preserve">Fornecimento de fio telefônico FE-100, ø de 1mm2.      </v>
          </cell>
          <cell r="F300" t="str">
            <v>m</v>
          </cell>
          <cell r="G300">
            <v>0.57999999999999996</v>
          </cell>
          <cell r="H300">
            <v>4618</v>
          </cell>
        </row>
        <row r="301">
          <cell r="C301" t="str">
            <v>ST25150050</v>
          </cell>
          <cell r="D301">
            <v>297</v>
          </cell>
          <cell r="E301" t="str">
            <v>Cabo de fibra ótico, monomodo, geleado.</v>
          </cell>
          <cell r="F301" t="str">
            <v>m</v>
          </cell>
          <cell r="G301">
            <v>3.99</v>
          </cell>
          <cell r="H301">
            <v>972</v>
          </cell>
        </row>
        <row r="302">
          <cell r="C302" t="str">
            <v>ST05050150</v>
          </cell>
          <cell r="D302">
            <v>298</v>
          </cell>
          <cell r="E302" t="str">
            <v>Laminado elastoplástico em faixas, colorido.</v>
          </cell>
          <cell r="F302" t="str">
            <v>m2</v>
          </cell>
          <cell r="G302">
            <v>67.95</v>
          </cell>
          <cell r="H302">
            <v>254</v>
          </cell>
        </row>
        <row r="303">
          <cell r="C303" t="str">
            <v>ST05050250</v>
          </cell>
          <cell r="D303">
            <v>299</v>
          </cell>
          <cell r="E303" t="str">
            <v>Laminado elastoplástico em faixas, cor branca.</v>
          </cell>
          <cell r="F303" t="str">
            <v>m2</v>
          </cell>
          <cell r="G303">
            <v>60.65</v>
          </cell>
          <cell r="H303">
            <v>254</v>
          </cell>
        </row>
        <row r="304">
          <cell r="C304" t="str">
            <v>ST10050050A</v>
          </cell>
          <cell r="D304">
            <v>300</v>
          </cell>
          <cell r="E304" t="str">
            <v>Cabo de cobre estanhado, seção de 7x2,5mm2.</v>
          </cell>
          <cell r="F304" t="str">
            <v>m</v>
          </cell>
          <cell r="G304">
            <v>4.8499999999999996</v>
          </cell>
          <cell r="H304">
            <v>1000</v>
          </cell>
        </row>
        <row r="305">
          <cell r="C305" t="str">
            <v>ST10050100A</v>
          </cell>
          <cell r="D305">
            <v>301</v>
          </cell>
          <cell r="E305" t="str">
            <v>Cabo de cobre estanhado, seção de 4x6mm2.</v>
          </cell>
          <cell r="F305" t="str">
            <v>m</v>
          </cell>
          <cell r="G305">
            <v>5.64</v>
          </cell>
          <cell r="H305">
            <v>400</v>
          </cell>
        </row>
        <row r="306">
          <cell r="C306" t="str">
            <v>ST10050150A</v>
          </cell>
          <cell r="D306">
            <v>302</v>
          </cell>
          <cell r="E306" t="str">
            <v>Cabo de cobre estanhado, seção de 4x10mm2.</v>
          </cell>
          <cell r="F306" t="str">
            <v>m</v>
          </cell>
          <cell r="G306">
            <v>8.77</v>
          </cell>
          <cell r="H306">
            <v>240</v>
          </cell>
        </row>
        <row r="307">
          <cell r="C307" t="str">
            <v>ST10050250A</v>
          </cell>
          <cell r="D307">
            <v>303</v>
          </cell>
          <cell r="E307" t="str">
            <v>Caixa com tampa de ferro leve 300L-400mm,CET-RIO.</v>
          </cell>
          <cell r="F307" t="str">
            <v>un</v>
          </cell>
          <cell r="G307">
            <v>72.06</v>
          </cell>
          <cell r="H307">
            <v>48</v>
          </cell>
        </row>
        <row r="308">
          <cell r="C308" t="str">
            <v>ST10200150A</v>
          </cell>
          <cell r="D308">
            <v>304</v>
          </cell>
          <cell r="E308" t="str">
            <v xml:space="preserve">Base de concreto armado para controlador de tráfego.  </v>
          </cell>
          <cell r="F308" t="str">
            <v>un</v>
          </cell>
          <cell r="G308">
            <v>49.39</v>
          </cell>
          <cell r="H308">
            <v>4</v>
          </cell>
        </row>
        <row r="309">
          <cell r="C309" t="str">
            <v>ST10200250A</v>
          </cell>
          <cell r="D309">
            <v>305</v>
          </cell>
          <cell r="E309" t="str">
            <v xml:space="preserve">Instalação, programação de controlador de tráfego.    </v>
          </cell>
          <cell r="F309" t="str">
            <v>un</v>
          </cell>
          <cell r="G309">
            <v>159.88</v>
          </cell>
          <cell r="H309">
            <v>4</v>
          </cell>
        </row>
        <row r="310">
          <cell r="C310" t="str">
            <v>ST10200300</v>
          </cell>
          <cell r="D310">
            <v>306</v>
          </cell>
          <cell r="E310" t="str">
            <v>Serviços de instalação de laços indutivos.</v>
          </cell>
          <cell r="F310" t="str">
            <v>un</v>
          </cell>
          <cell r="G310">
            <v>680</v>
          </cell>
          <cell r="H310">
            <v>7</v>
          </cell>
        </row>
        <row r="311">
          <cell r="C311" t="str">
            <v>ST15100200</v>
          </cell>
          <cell r="D311">
            <v>307</v>
          </cell>
          <cell r="E311" t="str">
            <v>Poste tipo G9, simples, de 2" de diâmetro.</v>
          </cell>
          <cell r="F311" t="str">
            <v>un</v>
          </cell>
          <cell r="G311">
            <v>163.80000000000001</v>
          </cell>
          <cell r="H311">
            <v>70</v>
          </cell>
        </row>
        <row r="312">
          <cell r="C312" t="str">
            <v>ST15100250</v>
          </cell>
          <cell r="D312">
            <v>308</v>
          </cell>
          <cell r="E312" t="str">
            <v>Poste tipo S5, simples, de 4" de diâmetro.</v>
          </cell>
          <cell r="F312" t="str">
            <v>un</v>
          </cell>
          <cell r="G312">
            <v>496.65</v>
          </cell>
          <cell r="H312">
            <v>19</v>
          </cell>
        </row>
        <row r="313">
          <cell r="C313" t="str">
            <v>ST15100350</v>
          </cell>
          <cell r="D313">
            <v>309</v>
          </cell>
          <cell r="E313" t="str">
            <v>Poste tipo G2 ou S2, coluna de 4 1/2" de diâmetro.</v>
          </cell>
          <cell r="F313" t="str">
            <v>un</v>
          </cell>
          <cell r="G313">
            <v>1234.8</v>
          </cell>
          <cell r="H313">
            <v>14</v>
          </cell>
        </row>
        <row r="314">
          <cell r="C314" t="str">
            <v>ST15100400</v>
          </cell>
          <cell r="D314">
            <v>310</v>
          </cell>
          <cell r="E314" t="str">
            <v>Poste tipo G1 ou S1, coluna de 4 1/2" de diâmetro.</v>
          </cell>
          <cell r="F314" t="str">
            <v>un</v>
          </cell>
          <cell r="G314">
            <v>1342.95</v>
          </cell>
          <cell r="H314">
            <v>15</v>
          </cell>
        </row>
        <row r="315">
          <cell r="C315" t="str">
            <v>ST25050300A</v>
          </cell>
          <cell r="D315">
            <v>311</v>
          </cell>
          <cell r="E315" t="str">
            <v>Instalação subterrânea de cabos de comunicação.</v>
          </cell>
          <cell r="F315" t="str">
            <v>m</v>
          </cell>
          <cell r="G315">
            <v>2.12</v>
          </cell>
          <cell r="H315">
            <v>5700</v>
          </cell>
        </row>
        <row r="316">
          <cell r="C316" t="str">
            <v>ST45150050</v>
          </cell>
          <cell r="D316">
            <v>312</v>
          </cell>
          <cell r="E316" t="str">
            <v>Caixa com tampa de ferro,leve 600L-600mmCET-RIO.</v>
          </cell>
          <cell r="F316" t="str">
            <v>un</v>
          </cell>
          <cell r="G316">
            <v>265.45</v>
          </cell>
          <cell r="H316">
            <v>55</v>
          </cell>
        </row>
        <row r="317">
          <cell r="C317" t="str">
            <v>ST45200050</v>
          </cell>
          <cell r="D317">
            <v>313</v>
          </cell>
          <cell r="E317" t="str">
            <v>Cabo de cobre estanhado, comando,XLPE 9x1,5mm2.</v>
          </cell>
          <cell r="F317" t="str">
            <v>m</v>
          </cell>
          <cell r="G317">
            <v>4.34</v>
          </cell>
          <cell r="H317">
            <v>1800</v>
          </cell>
        </row>
        <row r="318">
          <cell r="C318" t="str">
            <v>ST45200200</v>
          </cell>
          <cell r="D318">
            <v>314</v>
          </cell>
          <cell r="E318" t="str">
            <v xml:space="preserve">Instalação e teste de blocos semafóricos.  </v>
          </cell>
          <cell r="F318" t="str">
            <v>un</v>
          </cell>
          <cell r="G318">
            <v>54.85</v>
          </cell>
          <cell r="H318">
            <v>58</v>
          </cell>
        </row>
        <row r="320">
          <cell r="C320" t="str">
            <v>NOVOS</v>
          </cell>
        </row>
        <row r="321">
          <cell r="C321" t="str">
            <v>AD20150050/</v>
          </cell>
          <cell r="D321" t="str">
            <v>FGV</v>
          </cell>
          <cell r="E321" t="str">
            <v>Container para escritorio.</v>
          </cell>
          <cell r="F321" t="str">
            <v>un.mes</v>
          </cell>
          <cell r="G321">
            <v>494.18</v>
          </cell>
        </row>
        <row r="322">
          <cell r="C322" t="str">
            <v>AD20150150/</v>
          </cell>
          <cell r="D322" t="str">
            <v>FGV</v>
          </cell>
          <cell r="E322" t="str">
            <v>Container para WC.</v>
          </cell>
          <cell r="F322" t="str">
            <v>un.mes</v>
          </cell>
          <cell r="G322">
            <v>511.48</v>
          </cell>
        </row>
        <row r="323">
          <cell r="C323" t="str">
            <v>AD25050450/</v>
          </cell>
          <cell r="D323" t="str">
            <v>FGV</v>
          </cell>
          <cell r="E323" t="str">
            <v>Aluguel de rolo de tela plastica na cor laranja.</v>
          </cell>
          <cell r="F323" t="str">
            <v>m.mes</v>
          </cell>
          <cell r="G323">
            <v>1.79</v>
          </cell>
        </row>
        <row r="324">
          <cell r="C324" t="str">
            <v>AD40050050/</v>
          </cell>
          <cell r="D324" t="str">
            <v>FGV</v>
          </cell>
          <cell r="E324" t="str">
            <v>Ajudante (inclusive encargos sociais).</v>
          </cell>
          <cell r="F324" t="str">
            <v>h</v>
          </cell>
          <cell r="G324">
            <v>4.5599999999999996</v>
          </cell>
        </row>
        <row r="325">
          <cell r="C325" t="str">
            <v>AD40050128/</v>
          </cell>
          <cell r="D325" t="str">
            <v>FGV</v>
          </cell>
          <cell r="E325" t="str">
            <v>Engenheiro coordenador geral de projetos.</v>
          </cell>
          <cell r="F325" t="str">
            <v>h</v>
          </cell>
          <cell r="G325">
            <v>43.69</v>
          </cell>
        </row>
        <row r="326">
          <cell r="C326" t="str">
            <v>AD40050152/</v>
          </cell>
          <cell r="D326" t="str">
            <v>FGV</v>
          </cell>
          <cell r="E326" t="str">
            <v>Mestre de obra A (inclusive encargos sociais).</v>
          </cell>
          <cell r="F326" t="str">
            <v>h</v>
          </cell>
          <cell r="G326">
            <v>15.91</v>
          </cell>
        </row>
        <row r="327">
          <cell r="C327" t="str">
            <v>AD40050170/</v>
          </cell>
          <cell r="D327" t="str">
            <v>FGV</v>
          </cell>
          <cell r="E327" t="str">
            <v>Motorista de veiculo leve(inclusive encargos sociais).</v>
          </cell>
          <cell r="F327" t="str">
            <v>h</v>
          </cell>
          <cell r="G327">
            <v>4.99</v>
          </cell>
        </row>
        <row r="328">
          <cell r="C328" t="str">
            <v>AL05250450/</v>
          </cell>
          <cell r="D328" t="str">
            <v>FGV</v>
          </cell>
          <cell r="E328" t="str">
            <v>Alvenaria de blocos de concreto (20x20x40)cm.</v>
          </cell>
          <cell r="F328" t="str">
            <v>m2</v>
          </cell>
          <cell r="G328">
            <v>32.409999999999997</v>
          </cell>
        </row>
        <row r="329">
          <cell r="C329" t="str">
            <v>BP05050350</v>
          </cell>
          <cell r="D329" t="str">
            <v>FGV</v>
          </cell>
          <cell r="E329" t="str">
            <v>Execucao de pavimentacao de saibro arenoso.</v>
          </cell>
          <cell r="F329" t="str">
            <v>m2</v>
          </cell>
          <cell r="G329">
            <v>4.3499999999999996</v>
          </cell>
        </row>
        <row r="330">
          <cell r="C330" t="str">
            <v>BP10050653A</v>
          </cell>
          <cell r="D330" t="str">
            <v>FGV</v>
          </cell>
          <cell r="E330" t="str">
            <v>Revestimento de CBUQ, com 5cm de espessura.</v>
          </cell>
          <cell r="F330" t="str">
            <v>m2</v>
          </cell>
          <cell r="G330">
            <v>12.77</v>
          </cell>
        </row>
        <row r="331">
          <cell r="C331" t="str">
            <v>BP10250303/</v>
          </cell>
          <cell r="D331" t="str">
            <v>FGV</v>
          </cell>
          <cell r="E331" t="str">
            <v>Pavimentacao com paralelepipedos, colchao de pó.</v>
          </cell>
          <cell r="F331" t="str">
            <v>m2</v>
          </cell>
          <cell r="G331">
            <v>34.6</v>
          </cell>
        </row>
        <row r="332">
          <cell r="C332" t="str">
            <v>BP20200053/</v>
          </cell>
          <cell r="D332" t="str">
            <v>FGV</v>
          </cell>
          <cell r="E332" t="str">
            <v>Meio-fio de concreto pre-moldado altura de 0,45m.</v>
          </cell>
          <cell r="F332" t="str">
            <v>m</v>
          </cell>
          <cell r="G332">
            <v>21.71</v>
          </cell>
        </row>
        <row r="333">
          <cell r="C333" t="str">
            <v>CE05050050/</v>
          </cell>
          <cell r="D333" t="str">
            <v>FGV</v>
          </cell>
          <cell r="E333" t="str">
            <v>Prestacao de servicos de engenharia.</v>
          </cell>
          <cell r="F333" t="str">
            <v>hh</v>
          </cell>
          <cell r="G333">
            <v>39.4</v>
          </cell>
        </row>
        <row r="334">
          <cell r="C334" t="str">
            <v>DR30200050/</v>
          </cell>
          <cell r="D334" t="str">
            <v>FGV</v>
          </cell>
          <cell r="E334" t="str">
            <v>Caixa de inspecao de esgoto, 0,70m de profundidade.</v>
          </cell>
          <cell r="F334" t="str">
            <v>un</v>
          </cell>
          <cell r="G334">
            <v>245.86</v>
          </cell>
        </row>
        <row r="335">
          <cell r="C335" t="str">
            <v>DR35050053/</v>
          </cell>
          <cell r="D335" t="str">
            <v>FGV</v>
          </cell>
          <cell r="E335" t="str">
            <v>Tampao de ferro fundido leve ø0,60m padrao RIOLUZ.</v>
          </cell>
          <cell r="F335" t="str">
            <v xml:space="preserve">un  </v>
          </cell>
          <cell r="G335">
            <v>206.59</v>
          </cell>
        </row>
        <row r="336">
          <cell r="C336" t="str">
            <v>DR55050050/</v>
          </cell>
          <cell r="D336" t="str">
            <v>FGV</v>
          </cell>
          <cell r="E336" t="str">
            <v>Camada horizontal de brita.</v>
          </cell>
          <cell r="F336" t="str">
            <v>m3</v>
          </cell>
          <cell r="G336">
            <v>41.32</v>
          </cell>
        </row>
        <row r="337">
          <cell r="C337" t="str">
            <v>EQ45050150/</v>
          </cell>
          <cell r="D337" t="str">
            <v>FGV</v>
          </cell>
          <cell r="E337" t="str">
            <v>Compressor de ar. Aluguel produtivo.</v>
          </cell>
          <cell r="F337" t="str">
            <v>h</v>
          </cell>
          <cell r="G337">
            <v>26.28</v>
          </cell>
        </row>
        <row r="338">
          <cell r="C338" t="str">
            <v>ET05600050/</v>
          </cell>
          <cell r="D338" t="str">
            <v>FGV</v>
          </cell>
          <cell r="E338" t="str">
            <v>Concreto armado de 15MPa.</v>
          </cell>
          <cell r="F338" t="str">
            <v>m3</v>
          </cell>
          <cell r="G338">
            <v>700.29</v>
          </cell>
        </row>
        <row r="339">
          <cell r="C339" t="str">
            <v>ET40050121/</v>
          </cell>
          <cell r="D339" t="str">
            <v>FGV</v>
          </cell>
          <cell r="E339" t="str">
            <v>Tela de aco Telcon com malha de (10x10)cm.</v>
          </cell>
          <cell r="F339" t="str">
            <v>m2</v>
          </cell>
          <cell r="G339">
            <v>24.52</v>
          </cell>
        </row>
        <row r="340">
          <cell r="C340" t="str">
            <v>ET60050053/</v>
          </cell>
          <cell r="D340" t="str">
            <v>FGV</v>
          </cell>
          <cell r="E340" t="str">
            <v>Concreto usinado 11MPa.</v>
          </cell>
          <cell r="F340" t="str">
            <v>m3</v>
          </cell>
          <cell r="G340">
            <v>166.68</v>
          </cell>
        </row>
        <row r="341">
          <cell r="C341" t="str">
            <v>ET60050068/</v>
          </cell>
          <cell r="D341" t="str">
            <v>FGV</v>
          </cell>
          <cell r="E341" t="str">
            <v>Concreto usinado 22,5MPa.</v>
          </cell>
          <cell r="F341" t="str">
            <v>m3</v>
          </cell>
          <cell r="G341">
            <v>209.87</v>
          </cell>
        </row>
        <row r="342">
          <cell r="C342" t="str">
            <v>ET60050100/</v>
          </cell>
          <cell r="D342" t="str">
            <v>FGV</v>
          </cell>
          <cell r="E342" t="str">
            <v>Concreto usinado 40Mpa.</v>
          </cell>
          <cell r="F342" t="str">
            <v>m3</v>
          </cell>
          <cell r="G342">
            <v>274.33999999999997</v>
          </cell>
        </row>
        <row r="343">
          <cell r="C343" t="str">
            <v>IP05100400/</v>
          </cell>
          <cell r="D343" t="str">
            <v>FGV</v>
          </cell>
          <cell r="E343" t="str">
            <v>Poste Multi-Uso de aco, reto, cilindrico de 5,60m.</v>
          </cell>
          <cell r="F343" t="str">
            <v>par</v>
          </cell>
          <cell r="G343">
            <v>1366</v>
          </cell>
        </row>
        <row r="344">
          <cell r="C344" t="str">
            <v>IP05100850/</v>
          </cell>
          <cell r="D344" t="str">
            <v>FGV</v>
          </cell>
          <cell r="E344" t="str">
            <v>Poste Multi-Uso de aco, reto, cilindrico de 9,5m.</v>
          </cell>
          <cell r="F344" t="str">
            <v>un</v>
          </cell>
          <cell r="G344">
            <v>2656.14</v>
          </cell>
        </row>
        <row r="345">
          <cell r="C345" t="str">
            <v>IP05250150/</v>
          </cell>
          <cell r="D345" t="str">
            <v>FGV</v>
          </cell>
          <cell r="E345" t="str">
            <v>Poste de aco, reto, de 4,50m ate 6m. Assentamento.</v>
          </cell>
          <cell r="F345" t="str">
            <v>un</v>
          </cell>
          <cell r="G345">
            <v>53.59</v>
          </cell>
        </row>
        <row r="346">
          <cell r="C346" t="str">
            <v>IP05250200/</v>
          </cell>
          <cell r="D346" t="str">
            <v>FGV</v>
          </cell>
          <cell r="E346" t="str">
            <v>Poste de aco, reto, de 7m ate 12m. Assentamento.</v>
          </cell>
          <cell r="F346" t="str">
            <v>un</v>
          </cell>
          <cell r="G346">
            <v>108.83</v>
          </cell>
        </row>
        <row r="347">
          <cell r="C347" t="str">
            <v>IP05500050/</v>
          </cell>
          <cell r="D347" t="str">
            <v>FGV</v>
          </cell>
          <cell r="E347" t="str">
            <v>Braco para luminaria de 0,39m.</v>
          </cell>
          <cell r="F347" t="str">
            <v>par</v>
          </cell>
          <cell r="G347">
            <v>63</v>
          </cell>
        </row>
        <row r="348">
          <cell r="C348" t="str">
            <v>IP05500250/</v>
          </cell>
          <cell r="D348" t="str">
            <v>FGV</v>
          </cell>
          <cell r="E348" t="str">
            <v>Braco para luminaria de 1,35m.</v>
          </cell>
          <cell r="F348" t="str">
            <v>par</v>
          </cell>
          <cell r="G348">
            <v>115</v>
          </cell>
        </row>
        <row r="349">
          <cell r="C349" t="str">
            <v>IP05550050/</v>
          </cell>
          <cell r="D349" t="str">
            <v>FGV</v>
          </cell>
          <cell r="E349" t="str">
            <v>Braco, padrao RIOLUZ.  Colocacao.</v>
          </cell>
          <cell r="F349" t="str">
            <v>un</v>
          </cell>
          <cell r="G349">
            <v>9.76</v>
          </cell>
        </row>
        <row r="350">
          <cell r="C350" t="str">
            <v>IP05600050/</v>
          </cell>
          <cell r="D350" t="str">
            <v>FGV</v>
          </cell>
          <cell r="E350" t="str">
            <v>Pintura de braco com 2 demaos de tinta Aluminac.</v>
          </cell>
          <cell r="F350" t="str">
            <v>un</v>
          </cell>
          <cell r="G350">
            <v>12.29</v>
          </cell>
        </row>
        <row r="351">
          <cell r="C351" t="str">
            <v>IP05600103/</v>
          </cell>
          <cell r="D351" t="str">
            <v>FGV</v>
          </cell>
          <cell r="E351" t="str">
            <v>Pintura de poste de aco, reto, de 4,5m ate 6m.</v>
          </cell>
          <cell r="F351" t="str">
            <v>un</v>
          </cell>
          <cell r="G351">
            <v>14.73</v>
          </cell>
        </row>
        <row r="352">
          <cell r="C352" t="str">
            <v>IP05600109/</v>
          </cell>
          <cell r="D352" t="str">
            <v>FGV</v>
          </cell>
          <cell r="E352" t="str">
            <v>Pintura de poste de aco reto, de 10m ate 15m.</v>
          </cell>
          <cell r="F352" t="str">
            <v>un</v>
          </cell>
          <cell r="G352">
            <v>54.04</v>
          </cell>
        </row>
        <row r="353">
          <cell r="C353" t="str">
            <v>IP25100025/</v>
          </cell>
          <cell r="D353" t="str">
            <v>FGV</v>
          </cell>
          <cell r="E353" t="str">
            <v>Caixa Hand-Hole, padrao RIOLUZ, (0,30x0,30)m.</v>
          </cell>
          <cell r="F353" t="str">
            <v xml:space="preserve">un  </v>
          </cell>
          <cell r="G353">
            <v>26.29</v>
          </cell>
        </row>
        <row r="354">
          <cell r="C354" t="str">
            <v>IP25200050/</v>
          </cell>
          <cell r="D354" t="str">
            <v>FGV</v>
          </cell>
          <cell r="E354" t="str">
            <v>Tampao de ferro tipo leve padrao RIOLUZ.</v>
          </cell>
          <cell r="F354" t="str">
            <v>un</v>
          </cell>
          <cell r="G354">
            <v>188.93</v>
          </cell>
        </row>
        <row r="355">
          <cell r="C355" t="str">
            <v>IP45050250/</v>
          </cell>
          <cell r="D355" t="str">
            <v>FGV</v>
          </cell>
          <cell r="E355" t="str">
            <v>Rele fotoeletrico, tipo NA, tensao de 127V, 1200VA.</v>
          </cell>
          <cell r="F355" t="str">
            <v>un</v>
          </cell>
          <cell r="G355">
            <v>11.85</v>
          </cell>
        </row>
        <row r="356">
          <cell r="C356" t="str">
            <v>IP50050059/</v>
          </cell>
          <cell r="D356" t="str">
            <v>FGV</v>
          </cell>
          <cell r="E356" t="str">
            <v>Luminaria LRJ-25 para lampada de 70W ovoide.</v>
          </cell>
          <cell r="F356" t="str">
            <v>un</v>
          </cell>
          <cell r="G356">
            <v>305.18</v>
          </cell>
        </row>
        <row r="357">
          <cell r="C357" t="str">
            <v>IP50050250/</v>
          </cell>
          <cell r="D357" t="str">
            <v>FGV</v>
          </cell>
          <cell r="E357" t="str">
            <v>Luminaria LRJ-24 para lampada de 250W tubular.</v>
          </cell>
          <cell r="F357" t="str">
            <v>un</v>
          </cell>
          <cell r="G357">
            <v>361.15</v>
          </cell>
        </row>
        <row r="358">
          <cell r="C358" t="str">
            <v>IP50200106/</v>
          </cell>
          <cell r="D358" t="str">
            <v>FGV</v>
          </cell>
          <cell r="E358" t="str">
            <v>Nucleo simples para luminarias LRJ-09/16/25.</v>
          </cell>
          <cell r="F358" t="str">
            <v>un</v>
          </cell>
          <cell r="G358">
            <v>40</v>
          </cell>
        </row>
        <row r="359">
          <cell r="C359" t="str">
            <v>IP50200150/</v>
          </cell>
          <cell r="D359" t="str">
            <v>FGV</v>
          </cell>
          <cell r="E359" t="str">
            <v>Nucleo duplo para luminarias LRJ-01/17/23/24/30/31.</v>
          </cell>
          <cell r="F359" t="str">
            <v>un</v>
          </cell>
          <cell r="G359">
            <v>67</v>
          </cell>
        </row>
        <row r="360">
          <cell r="C360" t="str">
            <v>IP50250421/</v>
          </cell>
          <cell r="D360" t="str">
            <v>FGV</v>
          </cell>
          <cell r="E360" t="str">
            <v>Lampada de multivapor metalica (MVM) de 250W.</v>
          </cell>
          <cell r="F360" t="str">
            <v>un</v>
          </cell>
          <cell r="G360">
            <v>83.9</v>
          </cell>
        </row>
        <row r="361">
          <cell r="C361" t="str">
            <v>IP50400103/</v>
          </cell>
          <cell r="D361" t="str">
            <v>FGV</v>
          </cell>
          <cell r="E361" t="str">
            <v>Luminaria fechada com lampada de descarga.</v>
          </cell>
          <cell r="F361" t="str">
            <v>un</v>
          </cell>
          <cell r="G361">
            <v>9.76</v>
          </cell>
        </row>
        <row r="362">
          <cell r="C362" t="str">
            <v>IP55150100/</v>
          </cell>
          <cell r="D362" t="str">
            <v>FGV</v>
          </cell>
          <cell r="E362" t="str">
            <v>Chumbador para fixacao de poste de aco.</v>
          </cell>
          <cell r="F362" t="str">
            <v>un</v>
          </cell>
          <cell r="G362">
            <v>27.89</v>
          </cell>
        </row>
        <row r="363">
          <cell r="C363" t="str">
            <v>IT10400050/</v>
          </cell>
          <cell r="D363" t="str">
            <v>FGV</v>
          </cell>
          <cell r="E363" t="str">
            <v>Ligacao domiciliar de agua.</v>
          </cell>
          <cell r="F363" t="str">
            <v>un</v>
          </cell>
          <cell r="G363">
            <v>96.69</v>
          </cell>
        </row>
        <row r="364">
          <cell r="C364" t="str">
            <v>IT25100121/</v>
          </cell>
          <cell r="D364" t="str">
            <v>FGV</v>
          </cell>
          <cell r="E364" t="str">
            <v>Kanalex diametro de 125mm (5" ).</v>
          </cell>
          <cell r="F364" t="str">
            <v>m</v>
          </cell>
          <cell r="G364">
            <v>10.89</v>
          </cell>
        </row>
        <row r="365">
          <cell r="C365" t="str">
            <v>IT15600100/</v>
          </cell>
          <cell r="D365" t="str">
            <v>FGV</v>
          </cell>
          <cell r="E365" t="str">
            <v>Ligacao de esgoto sanitario, em manilha de 100mm.</v>
          </cell>
          <cell r="F365" t="str">
            <v>un</v>
          </cell>
          <cell r="G365">
            <v>344.53</v>
          </cell>
        </row>
        <row r="366">
          <cell r="C366" t="str">
            <v>MT05100100/</v>
          </cell>
          <cell r="D366" t="str">
            <v>FGV</v>
          </cell>
          <cell r="E366" t="str">
            <v>Escavacao manual de vala a frio.</v>
          </cell>
          <cell r="F366" t="str">
            <v>m3</v>
          </cell>
          <cell r="G366">
            <v>22.26</v>
          </cell>
        </row>
        <row r="367">
          <cell r="C367" t="str">
            <v>MT05150050/</v>
          </cell>
          <cell r="D367" t="str">
            <v>FGV</v>
          </cell>
          <cell r="E367" t="str">
            <v>Escavacao manual de vala em lodo, ate 1,50m.</v>
          </cell>
          <cell r="F367" t="str">
            <v>m3</v>
          </cell>
          <cell r="G367">
            <v>24.36</v>
          </cell>
        </row>
        <row r="368">
          <cell r="C368" t="str">
            <v>RV10050215/</v>
          </cell>
          <cell r="D368" t="str">
            <v>FGV</v>
          </cell>
          <cell r="E368" t="str">
            <v>Revestimento externo, de 1 vez.</v>
          </cell>
          <cell r="F368" t="str">
            <v>m2</v>
          </cell>
          <cell r="G368">
            <v>17.29</v>
          </cell>
        </row>
        <row r="369">
          <cell r="C369" t="str">
            <v>RV15950053</v>
          </cell>
          <cell r="D369" t="str">
            <v>FGV</v>
          </cell>
          <cell r="E369" t="str">
            <v>Piso de alerta em placas marmorizadas, cor vermelha.</v>
          </cell>
          <cell r="F369" t="str">
            <v>m2</v>
          </cell>
          <cell r="G369">
            <v>55.17</v>
          </cell>
        </row>
        <row r="370">
          <cell r="C370" t="str">
            <v>SC05100350/</v>
          </cell>
          <cell r="D370" t="str">
            <v>FGV</v>
          </cell>
          <cell r="E370" t="str">
            <v>Demolicao com equipamento concreto asfaltico 5cm.</v>
          </cell>
          <cell r="F370" t="str">
            <v>m2</v>
          </cell>
          <cell r="G370">
            <v>5.0999999999999996</v>
          </cell>
        </row>
        <row r="371">
          <cell r="C371" t="str">
            <v>SC05100400/</v>
          </cell>
          <cell r="D371" t="str">
            <v>FGV</v>
          </cell>
          <cell r="E371" t="str">
            <v>Demolicao com equipamento concreto asfaltico 10cm.</v>
          </cell>
          <cell r="F371" t="str">
            <v>m2</v>
          </cell>
          <cell r="G371">
            <v>7.64</v>
          </cell>
        </row>
        <row r="372">
          <cell r="C372" t="str">
            <v>SC05100450/</v>
          </cell>
          <cell r="D372" t="str">
            <v>FGV</v>
          </cell>
          <cell r="E372" t="str">
            <v>Demolicao equipamento concreto asfaltico 5cm l=1,20m.</v>
          </cell>
          <cell r="F372" t="str">
            <v>m2</v>
          </cell>
          <cell r="G372">
            <v>5.99</v>
          </cell>
        </row>
        <row r="373">
          <cell r="C373" t="str">
            <v>SC10100100/</v>
          </cell>
          <cell r="D373" t="str">
            <v>FGV</v>
          </cell>
          <cell r="E373" t="str">
            <v>Operador de trafego, nivel junior.</v>
          </cell>
          <cell r="F373" t="str">
            <v>h</v>
          </cell>
          <cell r="G373">
            <v>10.1</v>
          </cell>
        </row>
        <row r="374">
          <cell r="C374" t="str">
            <v>SC35050100/</v>
          </cell>
          <cell r="D374" t="str">
            <v>FGV</v>
          </cell>
          <cell r="E374" t="str">
            <v>Levantamento ou rebaixamento de tampao, calçada.</v>
          </cell>
          <cell r="F374" t="str">
            <v>un</v>
          </cell>
          <cell r="G374">
            <v>75.849999999999994</v>
          </cell>
        </row>
        <row r="375">
          <cell r="C375" t="str">
            <v>SE20100253/</v>
          </cell>
          <cell r="D375" t="str">
            <v>FGV</v>
          </cell>
          <cell r="E375" t="str">
            <v>Levantamento topografico planialtimetrico e cadastral.</v>
          </cell>
          <cell r="F375" t="str">
            <v>ha</v>
          </cell>
          <cell r="G375">
            <v>2252.4299999999998</v>
          </cell>
        </row>
        <row r="376">
          <cell r="C376" t="str">
            <v>ST05051050/</v>
          </cell>
          <cell r="D376" t="str">
            <v>FGV</v>
          </cell>
          <cell r="E376" t="str">
            <v>Sinalizacao horizontal aplicada por aspersao.</v>
          </cell>
          <cell r="F376" t="str">
            <v>m2</v>
          </cell>
          <cell r="G376">
            <v>20.149999999999999</v>
          </cell>
        </row>
        <row r="377">
          <cell r="C377" t="str">
            <v>ST10150350/</v>
          </cell>
          <cell r="D377" t="str">
            <v>FGV</v>
          </cell>
          <cell r="E377" t="str">
            <v>Conjunto semaforico principal.</v>
          </cell>
          <cell r="F377" t="str">
            <v>un</v>
          </cell>
          <cell r="G377">
            <v>4662</v>
          </cell>
        </row>
        <row r="378">
          <cell r="C378" t="str">
            <v>ST10150400/</v>
          </cell>
          <cell r="D378" t="str">
            <v>FGV</v>
          </cell>
          <cell r="E378" t="str">
            <v>Conjunto semaforico repetidor.</v>
          </cell>
          <cell r="F378" t="str">
            <v>un</v>
          </cell>
          <cell r="G378">
            <v>2243.85</v>
          </cell>
        </row>
        <row r="379">
          <cell r="C379" t="str">
            <v>ST20100050/</v>
          </cell>
          <cell r="D379" t="str">
            <v>FGV</v>
          </cell>
          <cell r="E379" t="str">
            <v>Aluguel mensal de radio transmissor-receptor.</v>
          </cell>
          <cell r="F379" t="str">
            <v>mes</v>
          </cell>
          <cell r="G379">
            <v>70</v>
          </cell>
        </row>
        <row r="380">
          <cell r="C380" t="str">
            <v>ST45150100/</v>
          </cell>
          <cell r="D380" t="str">
            <v>FGV</v>
          </cell>
          <cell r="E380" t="str">
            <v>Caixa com tampa de ferro leve 600L-900mm,CET-RIO.</v>
          </cell>
          <cell r="F380" t="str">
            <v xml:space="preserve">un  </v>
          </cell>
          <cell r="G380">
            <v>295.7</v>
          </cell>
        </row>
        <row r="381">
          <cell r="C381" t="str">
            <v>ST15050100/</v>
          </cell>
          <cell r="D381" t="str">
            <v>FGV</v>
          </cell>
          <cell r="E381" t="str">
            <v>Portico, coluna tubular, em aco galvanizado.</v>
          </cell>
          <cell r="F381" t="str">
            <v>un</v>
          </cell>
          <cell r="G381">
            <v>35622.78</v>
          </cell>
        </row>
        <row r="382">
          <cell r="C382" t="str">
            <v>TC05100050/</v>
          </cell>
          <cell r="D382" t="str">
            <v>FGV</v>
          </cell>
          <cell r="E382" t="str">
            <v>Transporte horizontal material em carrinho de mao.</v>
          </cell>
          <cell r="F382" t="str">
            <v>t.dam</v>
          </cell>
          <cell r="G382">
            <v>1.19</v>
          </cell>
        </row>
        <row r="383">
          <cell r="C383" t="str">
            <v>TC10050050/</v>
          </cell>
          <cell r="D383" t="str">
            <v>FGV</v>
          </cell>
          <cell r="E383" t="str">
            <v>Carga e descarga manual de material.</v>
          </cell>
          <cell r="F383" t="str">
            <v>t</v>
          </cell>
          <cell r="G383">
            <v>20.36</v>
          </cell>
        </row>
        <row r="384">
          <cell r="C384" t="str">
            <v>TC10050350/</v>
          </cell>
          <cell r="D384" t="str">
            <v>FGV</v>
          </cell>
          <cell r="E384" t="str">
            <v>Carga e descarga mecanica, com Pa-Carregadeira.</v>
          </cell>
          <cell r="F384" t="str">
            <v xml:space="preserve">t </v>
          </cell>
          <cell r="G384">
            <v>0.51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molições_Volume"/>
      <sheetName val="Demolições_Área-2"/>
      <sheetName val="Acabamentos"/>
      <sheetName val="Meio-fio"/>
      <sheetName val="Ilum. pública"/>
      <sheetName val="Pavimentação"/>
      <sheetName val="Sinalização Trafego"/>
      <sheetName val="Mobiliário urbano"/>
      <sheetName val="Drenagem"/>
      <sheetName val="Redes_Ruas"/>
      <sheetName val="Infra-redes..."/>
      <sheetName val="Qtde FRG"/>
      <sheetName val="Planilha auxiliar por item"/>
      <sheetName val="Ilum__pública"/>
      <sheetName val="Sinalização_Trafego"/>
      <sheetName val="Mobiliário_urbano"/>
      <sheetName val="Infra-redes___"/>
      <sheetName val="Qtde_FRG"/>
      <sheetName val="Planilha_auxiliar_por_item"/>
      <sheetName val="CRONOGRAMA FISICO"/>
      <sheetName val="CFF"/>
      <sheetName val="ORÇAMENTO (2)"/>
      <sheetName val="MEDIÇÃO (2)"/>
      <sheetName val="composição_unitária"/>
      <sheetName val="custo_profissional"/>
      <sheetName val="BDI"/>
      <sheetName val="ENC.SOC."/>
      <sheetName val="BDI_MATERIAL"/>
      <sheetName val="CPU"/>
      <sheetName val="CPU (2)"/>
      <sheetName val="INSUMOS_SINAPI_12_14"/>
      <sheetName val="SERVIÇOS_SINAPI_12_14"/>
      <sheetName val="Plan1"/>
      <sheetName val="ORÇAMENTO"/>
      <sheetName val="QCI"/>
      <sheetName val="1.ADM LOCAL"/>
      <sheetName val="2.SER.PRELIM."/>
      <sheetName val="3.DEM. E RET."/>
      <sheetName val="4.COBERTURA"/>
      <sheetName val="5.PAREDES"/>
      <sheetName val="6.REVEST"/>
      <sheetName val="7.PINTURA"/>
      <sheetName val="8.PISOS"/>
      <sheetName val="9.ESQUADRIA"/>
      <sheetName val="10.INST. ELÉTRICAS"/>
      <sheetName val="11.INST. HIDROSSANIT."/>
      <sheetName val="12.SERV. FINAIS"/>
      <sheetName val="esquadrias"/>
      <sheetName val="bm 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D6" t="str">
            <v>SHOPPING</v>
          </cell>
          <cell r="E6" t="str">
            <v>GABINAL</v>
          </cell>
          <cell r="F6" t="str">
            <v>MC DONALD`S</v>
          </cell>
          <cell r="G6" t="str">
            <v>SANGRADOR</v>
          </cell>
          <cell r="H6" t="str">
            <v>SENDAS</v>
          </cell>
          <cell r="I6" t="str">
            <v>GEREMÁRIO DANTAS</v>
          </cell>
          <cell r="J6" t="str">
            <v>ENC 1</v>
          </cell>
          <cell r="K6" t="str">
            <v>TRÊS RIOS</v>
          </cell>
          <cell r="L6" t="str">
            <v>ENC 2</v>
          </cell>
          <cell r="M6" t="str">
            <v>PASSARELA</v>
          </cell>
          <cell r="N6" t="str">
            <v>ENC 3</v>
          </cell>
          <cell r="O6" t="str">
            <v>JACAREPAGUÁ</v>
          </cell>
          <cell r="Q6" t="str">
            <v>TOTAL GERAL</v>
          </cell>
        </row>
        <row r="8">
          <cell r="D8">
            <v>29</v>
          </cell>
          <cell r="E8">
            <v>35</v>
          </cell>
          <cell r="F8">
            <v>45</v>
          </cell>
          <cell r="G8">
            <v>163</v>
          </cell>
          <cell r="I8">
            <v>177</v>
          </cell>
          <cell r="J8">
            <v>101</v>
          </cell>
          <cell r="K8">
            <v>154</v>
          </cell>
          <cell r="L8">
            <v>21</v>
          </cell>
          <cell r="M8">
            <v>87</v>
          </cell>
          <cell r="N8">
            <v>89</v>
          </cell>
          <cell r="O8">
            <v>128</v>
          </cell>
          <cell r="Q8">
            <v>1029</v>
          </cell>
        </row>
        <row r="9">
          <cell r="D9">
            <v>64</v>
          </cell>
          <cell r="E9">
            <v>51</v>
          </cell>
          <cell r="F9">
            <v>94</v>
          </cell>
          <cell r="I9">
            <v>43</v>
          </cell>
          <cell r="J9">
            <v>18</v>
          </cell>
          <cell r="K9">
            <v>50</v>
          </cell>
          <cell r="N9">
            <v>48</v>
          </cell>
          <cell r="Q9">
            <v>368</v>
          </cell>
        </row>
        <row r="10">
          <cell r="D10">
            <v>22</v>
          </cell>
          <cell r="N10">
            <v>25</v>
          </cell>
          <cell r="Q10">
            <v>47</v>
          </cell>
        </row>
        <row r="11">
          <cell r="D11">
            <v>13</v>
          </cell>
          <cell r="E11">
            <v>150</v>
          </cell>
          <cell r="K11">
            <v>144</v>
          </cell>
          <cell r="N11">
            <v>60</v>
          </cell>
          <cell r="Q11">
            <v>367</v>
          </cell>
        </row>
        <row r="12">
          <cell r="N12">
            <v>52</v>
          </cell>
          <cell r="Q12">
            <v>52</v>
          </cell>
        </row>
        <row r="13">
          <cell r="D13">
            <v>142</v>
          </cell>
          <cell r="K13">
            <v>120</v>
          </cell>
          <cell r="M13">
            <v>138</v>
          </cell>
          <cell r="N13">
            <v>48</v>
          </cell>
          <cell r="Q13">
            <v>448</v>
          </cell>
        </row>
        <row r="14">
          <cell r="J14">
            <v>78</v>
          </cell>
          <cell r="K14">
            <v>150</v>
          </cell>
          <cell r="L14">
            <v>69</v>
          </cell>
          <cell r="Q14">
            <v>297</v>
          </cell>
        </row>
        <row r="15">
          <cell r="Q15">
            <v>0</v>
          </cell>
        </row>
        <row r="16">
          <cell r="I16">
            <v>3</v>
          </cell>
          <cell r="O16">
            <v>2</v>
          </cell>
          <cell r="Q16">
            <v>5</v>
          </cell>
          <cell r="R16">
            <v>26</v>
          </cell>
        </row>
        <row r="17">
          <cell r="E17">
            <v>1</v>
          </cell>
          <cell r="I17">
            <v>3</v>
          </cell>
          <cell r="O17">
            <v>1</v>
          </cell>
          <cell r="Q17">
            <v>5</v>
          </cell>
        </row>
        <row r="18">
          <cell r="D18">
            <v>1</v>
          </cell>
          <cell r="N18">
            <v>1</v>
          </cell>
          <cell r="Q18">
            <v>2</v>
          </cell>
        </row>
        <row r="19">
          <cell r="D19">
            <v>1</v>
          </cell>
          <cell r="E19">
            <v>6</v>
          </cell>
          <cell r="K19">
            <v>6</v>
          </cell>
          <cell r="N19">
            <v>1</v>
          </cell>
          <cell r="Q19">
            <v>14</v>
          </cell>
        </row>
        <row r="20">
          <cell r="N20">
            <v>2</v>
          </cell>
          <cell r="Q20">
            <v>2</v>
          </cell>
        </row>
        <row r="21">
          <cell r="D21">
            <v>4</v>
          </cell>
          <cell r="K21">
            <v>4</v>
          </cell>
          <cell r="M21">
            <v>4</v>
          </cell>
          <cell r="N21">
            <v>3</v>
          </cell>
          <cell r="Q21">
            <v>15</v>
          </cell>
        </row>
        <row r="22">
          <cell r="J22">
            <v>4</v>
          </cell>
          <cell r="K22">
            <v>5</v>
          </cell>
          <cell r="L22">
            <v>1</v>
          </cell>
          <cell r="Q22">
            <v>10</v>
          </cell>
        </row>
        <row r="23">
          <cell r="D23">
            <v>33</v>
          </cell>
          <cell r="E23">
            <v>16</v>
          </cell>
          <cell r="F23">
            <v>23</v>
          </cell>
          <cell r="G23">
            <v>9</v>
          </cell>
          <cell r="H23">
            <v>0</v>
          </cell>
          <cell r="I23">
            <v>15</v>
          </cell>
          <cell r="J23">
            <v>15</v>
          </cell>
          <cell r="K23">
            <v>63</v>
          </cell>
          <cell r="L23">
            <v>4</v>
          </cell>
          <cell r="M23">
            <v>12</v>
          </cell>
          <cell r="N23">
            <v>32</v>
          </cell>
          <cell r="O23">
            <v>10</v>
          </cell>
          <cell r="Q23">
            <v>232</v>
          </cell>
        </row>
        <row r="24">
          <cell r="D24">
            <v>6</v>
          </cell>
          <cell r="E24">
            <v>2</v>
          </cell>
          <cell r="F24">
            <v>12</v>
          </cell>
          <cell r="G24">
            <v>9</v>
          </cell>
          <cell r="I24">
            <v>5</v>
          </cell>
          <cell r="J24">
            <v>8</v>
          </cell>
          <cell r="K24">
            <v>7</v>
          </cell>
          <cell r="L24">
            <v>4</v>
          </cell>
          <cell r="M24">
            <v>12</v>
          </cell>
          <cell r="N24">
            <v>16</v>
          </cell>
          <cell r="O24">
            <v>10</v>
          </cell>
          <cell r="Q24">
            <v>91</v>
          </cell>
        </row>
        <row r="25">
          <cell r="E25">
            <v>1</v>
          </cell>
          <cell r="F25">
            <v>1</v>
          </cell>
          <cell r="I25">
            <v>5</v>
          </cell>
          <cell r="J25">
            <v>2</v>
          </cell>
          <cell r="K25">
            <v>13</v>
          </cell>
          <cell r="N25">
            <v>2</v>
          </cell>
          <cell r="Q25">
            <v>24</v>
          </cell>
        </row>
        <row r="26">
          <cell r="D26">
            <v>9</v>
          </cell>
          <cell r="E26">
            <v>4</v>
          </cell>
          <cell r="F26">
            <v>3</v>
          </cell>
          <cell r="J26">
            <v>1</v>
          </cell>
          <cell r="K26">
            <v>10</v>
          </cell>
          <cell r="N26">
            <v>4</v>
          </cell>
          <cell r="Q26">
            <v>31</v>
          </cell>
        </row>
        <row r="27">
          <cell r="F27">
            <v>2</v>
          </cell>
          <cell r="Q27">
            <v>2</v>
          </cell>
        </row>
        <row r="29">
          <cell r="G29">
            <v>270</v>
          </cell>
          <cell r="Q29">
            <v>270</v>
          </cell>
        </row>
        <row r="30">
          <cell r="Q30">
            <v>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PLANILHA QUANTITATIVA"/>
      <sheetName val="PLANILHA_QUANTITATIVA"/>
      <sheetName val="CRONOGRAMA FISICO"/>
      <sheetName val="CFF"/>
      <sheetName val="ORÇAMENTO (2)"/>
      <sheetName val="MEDIÇÃO (2)"/>
      <sheetName val="composição_unitária"/>
      <sheetName val="custo_profissional"/>
      <sheetName val="BDI"/>
      <sheetName val="ENC.SOC."/>
      <sheetName val="BDI_MATERIAL"/>
      <sheetName val="CPU"/>
      <sheetName val="CPU (2)"/>
      <sheetName val="INSUMOS_SINAPI_12_14"/>
      <sheetName val="SERVIÇOS_SINAPI_12_14"/>
      <sheetName val="Plan1"/>
      <sheetName val="ORÇAMENTO"/>
      <sheetName val="QCI"/>
      <sheetName val="1.ADM LOCAL"/>
      <sheetName val="2.SER.PRELIM."/>
      <sheetName val="3.DEM. E RET."/>
      <sheetName val="4.COBERTURA"/>
      <sheetName val="5.PAREDES"/>
      <sheetName val="6.REVEST"/>
      <sheetName val="7.PINTURA"/>
      <sheetName val="8.PISOS"/>
      <sheetName val="9.ESQUADRIA"/>
      <sheetName val="10.INST. ELÉTRIC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DI"/>
      <sheetName val="ENC. SOCIAIS"/>
      <sheetName val="CRONOGRAMA (2)"/>
      <sheetName val="CRONOGRAMA"/>
      <sheetName val="COMPOSIÇÕES"/>
      <sheetName val="ORÇAMENTO"/>
      <sheetName val="1. ADM OBRA"/>
      <sheetName val="2. SERV. PRE."/>
      <sheetName val="3. URBANIZAÇÃO"/>
      <sheetName val="4. GINÁSIO"/>
      <sheetName val="5.QUIOSQUES"/>
      <sheetName val="6. PISTA SKATE"/>
      <sheetName val="7. ACADEMIA"/>
      <sheetName val="8. QDR AREIA"/>
      <sheetName val="9. PLAYGROUND"/>
      <sheetName val="10. INS. ELE. GERAL"/>
      <sheetName val="11. SERV. FINA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1-VIG_FUND-AGO2000"/>
      <sheetName val="ORÇAMENTO"/>
      <sheetName val="QCI"/>
      <sheetName val="CFF"/>
      <sheetName val="BDI"/>
      <sheetName val="ENC.SOC."/>
      <sheetName val="1.ADM LOCAL"/>
      <sheetName val="2.SER.PRELIM."/>
      <sheetName val="3.DEM. E RET."/>
      <sheetName val="4.COBERTURA"/>
      <sheetName val="5.PAREDES"/>
      <sheetName val="6.REVEST"/>
      <sheetName val="7.PINTURA"/>
      <sheetName val="8.PISOS"/>
      <sheetName val="9.ESQUADRIA"/>
      <sheetName val="composição_unitária"/>
      <sheetName val="custo_profissional"/>
      <sheetName val="BDI_MATERIAL"/>
      <sheetName val="CPU"/>
      <sheetName val="CPU (2)"/>
      <sheetName val="INSUMOS_SINAPI_12_14"/>
      <sheetName val="SERVIÇOS_SINAPI_12_14"/>
      <sheetName val="10.INST. ELÉTRICAS"/>
      <sheetName val="11.INST. HIDROSSANIT."/>
      <sheetName val="12.SERV. FINAIS"/>
      <sheetName val="Drenagem"/>
      <sheetName val="Etapa Única"/>
      <sheetName val="esquadrias"/>
      <sheetName val="geral"/>
    </sheetNames>
    <sheetDataSet>
      <sheetData sheetId="0">
        <row r="13">
          <cell r="B13">
            <v>1</v>
          </cell>
          <cell r="C13">
            <v>0.15</v>
          </cell>
          <cell r="D13">
            <v>0.2</v>
          </cell>
          <cell r="E13">
            <v>0.5</v>
          </cell>
          <cell r="F13">
            <v>0.1</v>
          </cell>
          <cell r="G13">
            <v>2.25</v>
          </cell>
          <cell r="H13">
            <v>0.47249999999999998</v>
          </cell>
          <cell r="I13">
            <v>0.78749999999999998</v>
          </cell>
          <cell r="J13">
            <v>2.8125000000000001E-2</v>
          </cell>
          <cell r="K13">
            <v>2.25</v>
          </cell>
          <cell r="L13">
            <v>0.16874999999999998</v>
          </cell>
        </row>
        <row r="14">
          <cell r="B14">
            <v>1</v>
          </cell>
          <cell r="C14">
            <v>0.2</v>
          </cell>
          <cell r="D14">
            <v>0.2</v>
          </cell>
          <cell r="E14">
            <v>0.5</v>
          </cell>
          <cell r="F14">
            <v>0.1</v>
          </cell>
          <cell r="G14">
            <v>18.257000000000005</v>
          </cell>
          <cell r="H14">
            <v>4.3816800000000011</v>
          </cell>
          <cell r="I14">
            <v>7.3028000000000022</v>
          </cell>
          <cell r="J14">
            <v>0.27385500000000013</v>
          </cell>
          <cell r="K14">
            <v>18.257000000000005</v>
          </cell>
          <cell r="L14">
            <v>1.8257000000000005</v>
          </cell>
        </row>
        <row r="15">
          <cell r="B15">
            <v>1</v>
          </cell>
          <cell r="C15">
            <v>0.25</v>
          </cell>
          <cell r="D15">
            <v>0.2</v>
          </cell>
          <cell r="E15">
            <v>0.6</v>
          </cell>
          <cell r="F15">
            <v>0.1</v>
          </cell>
          <cell r="G15">
            <v>5.1250000000000009</v>
          </cell>
          <cell r="H15">
            <v>1.6143750000000003</v>
          </cell>
          <cell r="I15">
            <v>2.3062500000000004</v>
          </cell>
          <cell r="J15">
            <v>8.9687500000000017E-2</v>
          </cell>
          <cell r="K15">
            <v>6.1500000000000012</v>
          </cell>
          <cell r="L15">
            <v>0.76875000000000016</v>
          </cell>
        </row>
        <row r="16">
          <cell r="B16">
            <v>1</v>
          </cell>
          <cell r="C16">
            <v>0.15</v>
          </cell>
          <cell r="D16">
            <v>0.2</v>
          </cell>
          <cell r="E16">
            <v>0.5</v>
          </cell>
          <cell r="F16">
            <v>0.1</v>
          </cell>
          <cell r="G16">
            <v>9.2299999999999986</v>
          </cell>
          <cell r="H16">
            <v>1.9382999999999997</v>
          </cell>
          <cell r="I16">
            <v>3.2304999999999993</v>
          </cell>
          <cell r="J16">
            <v>0.11537499999999999</v>
          </cell>
          <cell r="K16">
            <v>9.2299999999999986</v>
          </cell>
          <cell r="L16">
            <v>0.69224999999999992</v>
          </cell>
        </row>
        <row r="17">
          <cell r="B17">
            <v>1</v>
          </cell>
          <cell r="C17">
            <v>0.25</v>
          </cell>
          <cell r="D17">
            <v>0.2</v>
          </cell>
          <cell r="E17">
            <v>0.6</v>
          </cell>
          <cell r="F17">
            <v>0.1</v>
          </cell>
          <cell r="G17">
            <v>4.9000000000000004</v>
          </cell>
          <cell r="H17">
            <v>1.5435000000000001</v>
          </cell>
          <cell r="I17">
            <v>2.2050000000000001</v>
          </cell>
          <cell r="J17">
            <v>8.5750000000000007E-2</v>
          </cell>
          <cell r="K17">
            <v>5.88</v>
          </cell>
          <cell r="L17">
            <v>0.73499999999999999</v>
          </cell>
        </row>
        <row r="18">
          <cell r="B18">
            <v>1</v>
          </cell>
          <cell r="C18">
            <v>0.2</v>
          </cell>
          <cell r="D18">
            <v>0.2</v>
          </cell>
          <cell r="E18">
            <v>0.6</v>
          </cell>
          <cell r="F18">
            <v>0.1</v>
          </cell>
          <cell r="G18">
            <v>7.9049999999999994</v>
          </cell>
          <cell r="H18">
            <v>2.2133999999999996</v>
          </cell>
          <cell r="I18">
            <v>3.1619999999999999</v>
          </cell>
          <cell r="J18">
            <v>0.11857500000000001</v>
          </cell>
          <cell r="K18">
            <v>9.4859999999999989</v>
          </cell>
          <cell r="L18">
            <v>0.94859999999999989</v>
          </cell>
        </row>
        <row r="19">
          <cell r="B19">
            <v>1</v>
          </cell>
          <cell r="C19">
            <v>0.4</v>
          </cell>
          <cell r="D19">
            <v>0.2</v>
          </cell>
          <cell r="E19">
            <v>0.6</v>
          </cell>
          <cell r="F19">
            <v>0.1</v>
          </cell>
          <cell r="G19">
            <v>3.5</v>
          </cell>
          <cell r="H19">
            <v>1.4700000000000002</v>
          </cell>
          <cell r="I19">
            <v>2.1000000000000005</v>
          </cell>
          <cell r="J19">
            <v>8.7500000000000008E-2</v>
          </cell>
          <cell r="K19">
            <v>4.2</v>
          </cell>
          <cell r="L19">
            <v>0.84</v>
          </cell>
        </row>
        <row r="20">
          <cell r="B20">
            <v>1</v>
          </cell>
          <cell r="C20">
            <v>0.25</v>
          </cell>
          <cell r="D20">
            <v>0.2</v>
          </cell>
          <cell r="E20">
            <v>0.6</v>
          </cell>
          <cell r="F20">
            <v>0.1</v>
          </cell>
          <cell r="G20">
            <v>7.9249999999999989</v>
          </cell>
          <cell r="H20">
            <v>2.4963749999999996</v>
          </cell>
          <cell r="I20">
            <v>3.5662499999999997</v>
          </cell>
          <cell r="J20">
            <v>0.13868749999999996</v>
          </cell>
          <cell r="K20">
            <v>9.509999999999998</v>
          </cell>
          <cell r="L20">
            <v>1.1887499999999998</v>
          </cell>
        </row>
        <row r="21">
          <cell r="B21">
            <v>1</v>
          </cell>
          <cell r="C21">
            <v>0.2</v>
          </cell>
          <cell r="D21">
            <v>0.2</v>
          </cell>
          <cell r="E21">
            <v>0.5</v>
          </cell>
          <cell r="F21">
            <v>0.1</v>
          </cell>
          <cell r="G21">
            <v>7.3</v>
          </cell>
          <cell r="H21">
            <v>1.752</v>
          </cell>
          <cell r="I21">
            <v>2.92</v>
          </cell>
          <cell r="J21">
            <v>0.10950000000000003</v>
          </cell>
          <cell r="K21">
            <v>7.3</v>
          </cell>
          <cell r="L21">
            <v>0.73</v>
          </cell>
        </row>
        <row r="22">
          <cell r="B22">
            <v>1</v>
          </cell>
          <cell r="C22">
            <v>0.25</v>
          </cell>
          <cell r="D22">
            <v>0.2</v>
          </cell>
          <cell r="E22">
            <v>0.6</v>
          </cell>
          <cell r="F22">
            <v>0.1</v>
          </cell>
          <cell r="G22">
            <v>7.85</v>
          </cell>
          <cell r="H22">
            <v>2.47275</v>
          </cell>
          <cell r="I22">
            <v>3.5324999999999998</v>
          </cell>
          <cell r="J22">
            <v>0.137375</v>
          </cell>
          <cell r="K22">
            <v>9.42</v>
          </cell>
          <cell r="L22">
            <v>1.1775</v>
          </cell>
        </row>
        <row r="23">
          <cell r="B23">
            <v>1</v>
          </cell>
          <cell r="C23">
            <v>0.2</v>
          </cell>
          <cell r="D23">
            <v>0.2</v>
          </cell>
          <cell r="E23">
            <v>0.6</v>
          </cell>
          <cell r="F23">
            <v>0.1</v>
          </cell>
          <cell r="G23">
            <v>7.9249999999999989</v>
          </cell>
          <cell r="H23">
            <v>2.2189999999999994</v>
          </cell>
          <cell r="I23">
            <v>3.17</v>
          </cell>
          <cell r="J23">
            <v>0.11887500000000001</v>
          </cell>
          <cell r="K23">
            <v>9.509999999999998</v>
          </cell>
          <cell r="L23">
            <v>0.95099999999999985</v>
          </cell>
        </row>
        <row r="24">
          <cell r="B24">
            <v>1</v>
          </cell>
          <cell r="C24">
            <v>0.3</v>
          </cell>
          <cell r="D24">
            <v>0.2</v>
          </cell>
          <cell r="E24">
            <v>0.5</v>
          </cell>
          <cell r="F24">
            <v>0.1</v>
          </cell>
          <cell r="G24">
            <v>3.6</v>
          </cell>
          <cell r="H24">
            <v>1.08</v>
          </cell>
          <cell r="I24">
            <v>1.8</v>
          </cell>
          <cell r="J24">
            <v>7.2000000000000008E-2</v>
          </cell>
          <cell r="K24">
            <v>3.6</v>
          </cell>
          <cell r="L24">
            <v>0.54</v>
          </cell>
        </row>
        <row r="25"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</row>
        <row r="26">
          <cell r="H26">
            <v>29.741640000000004</v>
          </cell>
          <cell r="I26">
            <v>46.0824</v>
          </cell>
          <cell r="J26">
            <v>1.734005</v>
          </cell>
          <cell r="K26">
            <v>123.48899999999998</v>
          </cell>
          <cell r="L26">
            <v>12.784500000000001</v>
          </cell>
        </row>
        <row r="28">
          <cell r="K28" t="str">
            <v xml:space="preserve"> (C/REL A AREA CONSTR)</v>
          </cell>
        </row>
        <row r="30">
          <cell r="C30">
            <v>29.741640000000004</v>
          </cell>
          <cell r="D30" t="str">
            <v>M3</v>
          </cell>
          <cell r="I30">
            <v>2.3263827290860029</v>
          </cell>
          <cell r="J30" t="str">
            <v>M3/M3</v>
          </cell>
          <cell r="K30">
            <v>4.1831894005457261E-2</v>
          </cell>
          <cell r="L30" t="str">
            <v>M3/M2</v>
          </cell>
        </row>
        <row r="31">
          <cell r="C31">
            <v>46.0824</v>
          </cell>
          <cell r="D31" t="str">
            <v>M2</v>
          </cell>
          <cell r="I31">
            <v>3.6045523876569279</v>
          </cell>
          <cell r="J31" t="str">
            <v>M2/M3</v>
          </cell>
          <cell r="K31">
            <v>6.481532532560691E-2</v>
          </cell>
          <cell r="L31" t="str">
            <v>M2/M2</v>
          </cell>
        </row>
        <row r="32">
          <cell r="C32">
            <v>1.734005</v>
          </cell>
          <cell r="D32" t="str">
            <v>M3</v>
          </cell>
          <cell r="I32">
            <v>0.13563338417615078</v>
          </cell>
          <cell r="J32" t="str">
            <v>M3/M3</v>
          </cell>
          <cell r="K32">
            <v>2.4388942023685616E-3</v>
          </cell>
          <cell r="L32" t="str">
            <v>M3/M2</v>
          </cell>
        </row>
        <row r="33">
          <cell r="C33">
            <v>123.48899999999998</v>
          </cell>
          <cell r="D33" t="str">
            <v>M2</v>
          </cell>
          <cell r="I33">
            <v>9.6592749032030945</v>
          </cell>
          <cell r="J33" t="str">
            <v>M2/M3</v>
          </cell>
          <cell r="K33">
            <v>0.17368843005429122</v>
          </cell>
          <cell r="L33" t="str">
            <v>M2/M2</v>
          </cell>
        </row>
        <row r="34">
          <cell r="C34">
            <v>12.784500000000001</v>
          </cell>
          <cell r="D34" t="str">
            <v>M3</v>
          </cell>
          <cell r="I34" t="str">
            <v xml:space="preserve">      -</v>
          </cell>
          <cell r="K34">
            <v>1.7981518467467442E-2</v>
          </cell>
          <cell r="L34" t="str">
            <v>M3/M2</v>
          </cell>
        </row>
        <row r="35">
          <cell r="C35">
            <v>1294</v>
          </cell>
          <cell r="D35" t="str">
            <v>KG</v>
          </cell>
          <cell r="I35">
            <v>101.21631663342328</v>
          </cell>
          <cell r="J35" t="str">
            <v>KG/M3</v>
          </cell>
          <cell r="K35">
            <v>1.8200230667529325</v>
          </cell>
        </row>
        <row r="36">
          <cell r="C36">
            <v>16.914594444444447</v>
          </cell>
          <cell r="D36" t="str">
            <v>M3</v>
          </cell>
          <cell r="I36">
            <v>1.3230548276776131</v>
          </cell>
          <cell r="J36" t="str">
            <v>M3/M3</v>
          </cell>
          <cell r="K36">
            <v>2.3790534817356952E-2</v>
          </cell>
          <cell r="L36" t="str">
            <v>M3/M2</v>
          </cell>
        </row>
        <row r="37">
          <cell r="C37">
            <v>16.675159222222224</v>
          </cell>
          <cell r="D37" t="str">
            <v>M3</v>
          </cell>
          <cell r="I37">
            <v>1.3043262718309063</v>
          </cell>
          <cell r="J37" t="str">
            <v>M3/M3</v>
          </cell>
          <cell r="K37">
            <v>2.3453766944530399E-2</v>
          </cell>
          <cell r="L37" t="str">
            <v>M3/M2</v>
          </cell>
        </row>
        <row r="38">
          <cell r="C38">
            <v>710.98</v>
          </cell>
          <cell r="D38" t="str">
            <v>M2</v>
          </cell>
        </row>
      </sheetData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"/>
  <sheetViews>
    <sheetView zoomScaleNormal="100" workbookViewId="0">
      <selection activeCell="K15" sqref="K15"/>
    </sheetView>
  </sheetViews>
  <sheetFormatPr defaultRowHeight="14.25"/>
  <cols>
    <col min="1" max="1" width="12.25" customWidth="1"/>
    <col min="2" max="2" width="0" hidden="1"/>
    <col min="3" max="3" width="0.125" customWidth="1"/>
    <col min="4" max="4" width="30" bestFit="1" customWidth="1"/>
    <col min="5" max="5" width="5" bestFit="1" customWidth="1"/>
    <col min="6" max="6" width="15.75" customWidth="1"/>
    <col min="7" max="7" width="20" bestFit="1" customWidth="1"/>
    <col min="8" max="8" width="18.75" customWidth="1"/>
    <col min="9" max="9" width="12.75" customWidth="1"/>
    <col min="11" max="11" width="23.5" customWidth="1"/>
    <col min="13" max="13" width="26.5" customWidth="1"/>
    <col min="14" max="14" width="15.625" bestFit="1" customWidth="1"/>
  </cols>
  <sheetData>
    <row r="1" spans="1:14" ht="15" customHeight="1">
      <c r="A1" s="101"/>
      <c r="B1" s="101"/>
      <c r="C1" s="101"/>
      <c r="D1" s="101" t="s">
        <v>0</v>
      </c>
      <c r="E1" s="101" t="s">
        <v>1</v>
      </c>
      <c r="F1" s="133" t="s">
        <v>2</v>
      </c>
      <c r="G1" s="133"/>
      <c r="H1" s="133"/>
      <c r="I1" s="133" t="s">
        <v>1031</v>
      </c>
      <c r="J1" s="133"/>
    </row>
    <row r="2" spans="1:14" ht="79.900000000000006" customHeight="1">
      <c r="A2" s="91"/>
      <c r="B2" s="91"/>
      <c r="C2" s="91"/>
      <c r="D2" s="91" t="s">
        <v>347</v>
      </c>
      <c r="E2" s="91" t="s">
        <v>1032</v>
      </c>
      <c r="F2" s="118" t="s">
        <v>1033</v>
      </c>
      <c r="G2" s="118"/>
      <c r="H2" s="118"/>
      <c r="I2" s="118" t="s">
        <v>1034</v>
      </c>
      <c r="J2" s="118"/>
    </row>
    <row r="3" spans="1:14" ht="19.899999999999999" customHeight="1">
      <c r="A3" s="134" t="s">
        <v>1097</v>
      </c>
      <c r="B3" s="125"/>
      <c r="C3" s="125"/>
      <c r="D3" s="125"/>
      <c r="E3" s="125"/>
      <c r="F3" s="125"/>
      <c r="G3" s="125"/>
      <c r="H3" s="125"/>
      <c r="I3" s="125"/>
      <c r="J3" s="125"/>
    </row>
    <row r="4" spans="1:14" ht="30" customHeight="1">
      <c r="A4" s="132" t="s">
        <v>3</v>
      </c>
      <c r="B4" s="132"/>
      <c r="C4" s="132"/>
      <c r="D4" s="132" t="s">
        <v>4</v>
      </c>
      <c r="E4" s="132"/>
      <c r="F4" s="132"/>
      <c r="G4" s="93"/>
      <c r="H4" s="95" t="s">
        <v>5</v>
      </c>
      <c r="I4" s="95" t="s">
        <v>6</v>
      </c>
      <c r="J4" s="95" t="s">
        <v>7</v>
      </c>
    </row>
    <row r="5" spans="1:14" ht="24" customHeight="1">
      <c r="A5" s="107" t="s">
        <v>8</v>
      </c>
      <c r="B5" s="107"/>
      <c r="C5" s="107"/>
      <c r="D5" s="107" t="s">
        <v>9</v>
      </c>
      <c r="E5" s="107"/>
      <c r="F5" s="108"/>
      <c r="G5" s="107"/>
      <c r="H5" s="108">
        <v>1</v>
      </c>
      <c r="I5" s="111">
        <v>14366.09</v>
      </c>
      <c r="J5" s="112">
        <v>1.9679609040426441E-2</v>
      </c>
    </row>
    <row r="6" spans="1:14" ht="24" customHeight="1">
      <c r="A6" s="107" t="s">
        <v>10</v>
      </c>
      <c r="B6" s="107"/>
      <c r="C6" s="107"/>
      <c r="D6" s="107" t="s">
        <v>11</v>
      </c>
      <c r="E6" s="107"/>
      <c r="F6" s="108"/>
      <c r="G6" s="107"/>
      <c r="H6" s="108">
        <v>1</v>
      </c>
      <c r="I6" s="111">
        <v>75775.56</v>
      </c>
      <c r="J6" s="112">
        <v>0.10380231472999098</v>
      </c>
    </row>
    <row r="7" spans="1:14" ht="31.5" customHeight="1">
      <c r="A7" s="107" t="s">
        <v>12</v>
      </c>
      <c r="B7" s="107"/>
      <c r="C7" s="107"/>
      <c r="D7" s="107" t="s">
        <v>13</v>
      </c>
      <c r="E7" s="107"/>
      <c r="F7" s="108"/>
      <c r="G7" s="107"/>
      <c r="H7" s="108">
        <v>1</v>
      </c>
      <c r="I7" s="111">
        <v>639857.1</v>
      </c>
      <c r="J7" s="112">
        <v>0.87651807622958255</v>
      </c>
    </row>
    <row r="8" spans="1:14" ht="24" customHeight="1">
      <c r="A8" s="90"/>
      <c r="B8" s="90"/>
      <c r="C8" s="90"/>
      <c r="D8" s="90"/>
      <c r="E8" s="90"/>
      <c r="F8" s="90"/>
      <c r="G8" s="90"/>
      <c r="H8" s="90"/>
      <c r="I8" s="90"/>
      <c r="J8" s="90"/>
    </row>
    <row r="9" spans="1:14" ht="24" customHeight="1">
      <c r="A9" s="117"/>
      <c r="B9" s="117"/>
      <c r="C9" s="117"/>
      <c r="D9" s="102"/>
      <c r="E9" s="89"/>
      <c r="F9" s="118" t="s">
        <v>14</v>
      </c>
      <c r="G9" s="117"/>
      <c r="H9" s="119">
        <v>587677.21</v>
      </c>
      <c r="I9" s="117"/>
      <c r="J9" s="117"/>
    </row>
    <row r="10" spans="1:14" ht="24" customHeight="1">
      <c r="A10" s="117"/>
      <c r="B10" s="117"/>
      <c r="C10" s="117"/>
      <c r="D10" s="102"/>
      <c r="E10" s="89"/>
      <c r="F10" s="118" t="s">
        <v>15</v>
      </c>
      <c r="G10" s="117"/>
      <c r="H10" s="119">
        <v>142321.54</v>
      </c>
      <c r="I10" s="117"/>
      <c r="J10" s="117"/>
    </row>
    <row r="11" spans="1:14" ht="24" customHeight="1">
      <c r="A11" s="117"/>
      <c r="B11" s="117"/>
      <c r="C11" s="117"/>
      <c r="D11" s="102"/>
      <c r="E11" s="89"/>
      <c r="F11" s="118" t="s">
        <v>16</v>
      </c>
      <c r="G11" s="117"/>
      <c r="H11" s="119">
        <v>729998.75</v>
      </c>
      <c r="I11" s="117"/>
      <c r="J11" s="117"/>
    </row>
    <row r="12" spans="1:14" ht="18" customHeight="1">
      <c r="A12" s="120"/>
      <c r="B12" s="120"/>
      <c r="C12" s="3"/>
      <c r="D12" s="2"/>
      <c r="E12" s="121" t="s">
        <v>371</v>
      </c>
      <c r="F12" s="122"/>
      <c r="G12" s="123"/>
      <c r="H12" s="38">
        <f>H9</f>
        <v>587677.21</v>
      </c>
      <c r="I12" s="35"/>
      <c r="J12" s="114"/>
    </row>
    <row r="13" spans="1:14" ht="18" customHeight="1">
      <c r="A13" s="120"/>
      <c r="B13" s="120"/>
      <c r="C13" s="3"/>
      <c r="D13" s="2"/>
      <c r="E13" s="126" t="s">
        <v>368</v>
      </c>
      <c r="F13" s="127"/>
      <c r="G13" s="128"/>
      <c r="H13" s="113">
        <f>H10</f>
        <v>142321.54</v>
      </c>
      <c r="I13" s="36"/>
      <c r="J13" s="115"/>
    </row>
    <row r="14" spans="1:14" ht="18" customHeight="1">
      <c r="A14" s="120"/>
      <c r="B14" s="120"/>
      <c r="C14" s="3"/>
      <c r="D14" s="2"/>
      <c r="E14" s="129" t="s">
        <v>369</v>
      </c>
      <c r="F14" s="130"/>
      <c r="G14" s="131"/>
      <c r="H14" s="39">
        <f>H11</f>
        <v>729998.75</v>
      </c>
      <c r="I14" s="37"/>
      <c r="J14" s="116"/>
    </row>
    <row r="15" spans="1:14" ht="60" customHeight="1">
      <c r="A15" s="1"/>
      <c r="B15" s="1"/>
      <c r="C15" s="1"/>
      <c r="D15" s="1"/>
      <c r="E15" s="1"/>
      <c r="F15" s="1"/>
      <c r="G15" s="1"/>
      <c r="H15" s="1"/>
      <c r="I15" s="1"/>
      <c r="K15" s="28">
        <f>G14/K16</f>
        <v>0</v>
      </c>
    </row>
    <row r="16" spans="1:14" ht="70.150000000000006" customHeight="1">
      <c r="A16" s="124" t="s">
        <v>348</v>
      </c>
      <c r="B16" s="125"/>
      <c r="C16" s="125"/>
      <c r="D16" s="125"/>
      <c r="E16" s="125"/>
      <c r="F16" s="125"/>
      <c r="G16" s="125"/>
      <c r="H16" s="125"/>
      <c r="I16" s="125"/>
      <c r="K16" s="27">
        <f>20*7.1</f>
        <v>142</v>
      </c>
      <c r="M16" s="28">
        <v>7500</v>
      </c>
      <c r="N16" s="29">
        <f>K16*M16</f>
        <v>1065000</v>
      </c>
    </row>
  </sheetData>
  <mergeCells count="24">
    <mergeCell ref="A10:C10"/>
    <mergeCell ref="F10:G10"/>
    <mergeCell ref="H10:J10"/>
    <mergeCell ref="F1:H1"/>
    <mergeCell ref="I1:J1"/>
    <mergeCell ref="F2:H2"/>
    <mergeCell ref="I2:J2"/>
    <mergeCell ref="A3:J3"/>
    <mergeCell ref="A4:C4"/>
    <mergeCell ref="D4:F4"/>
    <mergeCell ref="A9:C9"/>
    <mergeCell ref="F9:G9"/>
    <mergeCell ref="H9:J9"/>
    <mergeCell ref="A16:I16"/>
    <mergeCell ref="A13:B13"/>
    <mergeCell ref="A14:B14"/>
    <mergeCell ref="E13:G13"/>
    <mergeCell ref="E14:G14"/>
    <mergeCell ref="J12:J14"/>
    <mergeCell ref="A11:C11"/>
    <mergeCell ref="F11:G11"/>
    <mergeCell ref="H11:J11"/>
    <mergeCell ref="A12:B12"/>
    <mergeCell ref="E12:G12"/>
  </mergeCells>
  <pageMargins left="0.5" right="0.5" top="1" bottom="1" header="0.5" footer="0.5"/>
  <pageSetup paperSize="9" scale="68" fitToHeight="0" orientation="portrait" r:id="rId1"/>
  <headerFooter>
    <oddHeader xml:space="preserve">&amp;L </oddHeader>
    <oddFooter xml:space="preserve">&amp;L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3"/>
  <sheetViews>
    <sheetView tabSelected="1" topLeftCell="A13" zoomScale="82" zoomScaleNormal="82" workbookViewId="0">
      <selection activeCell="E2" sqref="E2:F2"/>
    </sheetView>
  </sheetViews>
  <sheetFormatPr defaultRowHeight="14.25"/>
  <cols>
    <col min="1" max="2" width="10" bestFit="1" customWidth="1"/>
    <col min="3" max="3" width="13.25" bestFit="1" customWidth="1"/>
    <col min="4" max="4" width="60" bestFit="1" customWidth="1"/>
    <col min="5" max="5" width="11" customWidth="1"/>
    <col min="6" max="6" width="16.125" style="42" customWidth="1"/>
    <col min="7" max="8" width="18.25" style="43" customWidth="1"/>
    <col min="9" max="9" width="18.875" style="43" customWidth="1"/>
    <col min="10" max="10" width="13" style="41" bestFit="1" customWidth="1"/>
  </cols>
  <sheetData>
    <row r="1" spans="1:10" ht="15">
      <c r="A1" s="101"/>
      <c r="B1" s="101"/>
      <c r="C1" s="101"/>
      <c r="D1" s="101" t="s">
        <v>0</v>
      </c>
      <c r="E1" s="133" t="s">
        <v>1</v>
      </c>
      <c r="F1" s="133"/>
      <c r="G1" s="133" t="s">
        <v>2</v>
      </c>
      <c r="H1" s="133"/>
      <c r="I1" s="133" t="s">
        <v>1031</v>
      </c>
      <c r="J1" s="133"/>
    </row>
    <row r="2" spans="1:10" ht="79.900000000000006" customHeight="1">
      <c r="A2" s="91"/>
      <c r="B2" s="91"/>
      <c r="C2" s="91"/>
      <c r="D2" s="91" t="s">
        <v>347</v>
      </c>
      <c r="E2" s="118" t="s">
        <v>1032</v>
      </c>
      <c r="F2" s="118"/>
      <c r="G2" s="118" t="s">
        <v>1033</v>
      </c>
      <c r="H2" s="118"/>
      <c r="I2" s="118" t="s">
        <v>1034</v>
      </c>
      <c r="J2" s="118"/>
    </row>
    <row r="3" spans="1:10" ht="21" customHeight="1">
      <c r="A3" s="134" t="s">
        <v>374</v>
      </c>
      <c r="B3" s="125"/>
      <c r="C3" s="125"/>
      <c r="D3" s="125"/>
      <c r="E3" s="125"/>
      <c r="F3" s="125"/>
      <c r="G3" s="125"/>
      <c r="H3" s="125"/>
      <c r="I3" s="125"/>
      <c r="J3" s="125"/>
    </row>
    <row r="4" spans="1:10" ht="30" customHeight="1">
      <c r="A4" s="93" t="s">
        <v>3</v>
      </c>
      <c r="B4" s="95" t="s">
        <v>17</v>
      </c>
      <c r="C4" s="93" t="s">
        <v>18</v>
      </c>
      <c r="D4" s="93" t="s">
        <v>4</v>
      </c>
      <c r="E4" s="96" t="s">
        <v>19</v>
      </c>
      <c r="F4" s="95" t="s">
        <v>5</v>
      </c>
      <c r="G4" s="95" t="s">
        <v>20</v>
      </c>
      <c r="H4" s="95" t="s">
        <v>21</v>
      </c>
      <c r="I4" s="95" t="s">
        <v>6</v>
      </c>
      <c r="J4" s="95" t="s">
        <v>7</v>
      </c>
    </row>
    <row r="5" spans="1:10" ht="24" customHeight="1">
      <c r="A5" s="107" t="s">
        <v>8</v>
      </c>
      <c r="B5" s="107" t="s">
        <v>375</v>
      </c>
      <c r="C5" s="107"/>
      <c r="D5" s="107" t="s">
        <v>9</v>
      </c>
      <c r="E5" s="110"/>
      <c r="F5" s="108">
        <v>1</v>
      </c>
      <c r="G5" s="108" t="s">
        <v>173</v>
      </c>
      <c r="H5" s="111">
        <v>14366.09</v>
      </c>
      <c r="I5" s="111">
        <v>14366.09</v>
      </c>
      <c r="J5" s="112">
        <v>1.9679609040426441E-2</v>
      </c>
    </row>
    <row r="6" spans="1:10" ht="39" customHeight="1">
      <c r="A6" s="94" t="s">
        <v>22</v>
      </c>
      <c r="B6" s="94" t="s">
        <v>376</v>
      </c>
      <c r="C6" s="94" t="s">
        <v>27</v>
      </c>
      <c r="D6" s="94" t="s">
        <v>377</v>
      </c>
      <c r="E6" s="9" t="s">
        <v>24</v>
      </c>
      <c r="F6" s="8">
        <v>4.5</v>
      </c>
      <c r="G6" s="10">
        <v>504.85</v>
      </c>
      <c r="H6" s="10">
        <v>627.16999999999996</v>
      </c>
      <c r="I6" s="10">
        <v>2822.26</v>
      </c>
      <c r="J6" s="87">
        <v>3.8661162091030979E-3</v>
      </c>
    </row>
    <row r="7" spans="1:10" ht="24" customHeight="1">
      <c r="A7" s="94" t="s">
        <v>25</v>
      </c>
      <c r="B7" s="94" t="s">
        <v>378</v>
      </c>
      <c r="C7" s="94" t="s">
        <v>23</v>
      </c>
      <c r="D7" s="94" t="s">
        <v>379</v>
      </c>
      <c r="E7" s="9" t="s">
        <v>24</v>
      </c>
      <c r="F7" s="8">
        <v>4</v>
      </c>
      <c r="G7" s="10">
        <v>601.22</v>
      </c>
      <c r="H7" s="10">
        <v>746.89</v>
      </c>
      <c r="I7" s="10">
        <v>2987.56</v>
      </c>
      <c r="J7" s="87">
        <v>4.0925549530050568E-3</v>
      </c>
    </row>
    <row r="8" spans="1:10" ht="24" customHeight="1">
      <c r="A8" s="94" t="s">
        <v>26</v>
      </c>
      <c r="B8" s="94" t="s">
        <v>30</v>
      </c>
      <c r="C8" s="94" t="s">
        <v>31</v>
      </c>
      <c r="D8" s="94" t="s">
        <v>32</v>
      </c>
      <c r="E8" s="9" t="s">
        <v>33</v>
      </c>
      <c r="F8" s="8">
        <v>1</v>
      </c>
      <c r="G8" s="10">
        <v>6887.45</v>
      </c>
      <c r="H8" s="10">
        <v>8556.27</v>
      </c>
      <c r="I8" s="10">
        <v>8556.27</v>
      </c>
      <c r="J8" s="87">
        <v>1.1720937878318285E-2</v>
      </c>
    </row>
    <row r="9" spans="1:10" ht="52.15" customHeight="1">
      <c r="A9" s="107" t="s">
        <v>10</v>
      </c>
      <c r="B9" s="107" t="s">
        <v>375</v>
      </c>
      <c r="C9" s="107"/>
      <c r="D9" s="107" t="s">
        <v>11</v>
      </c>
      <c r="E9" s="110"/>
      <c r="F9" s="108">
        <v>1</v>
      </c>
      <c r="G9" s="108" t="s">
        <v>173</v>
      </c>
      <c r="H9" s="111">
        <v>75775.56</v>
      </c>
      <c r="I9" s="111">
        <v>75775.56</v>
      </c>
      <c r="J9" s="112">
        <v>0.10380231472999098</v>
      </c>
    </row>
    <row r="10" spans="1:10" ht="25.9" customHeight="1">
      <c r="A10" s="94" t="s">
        <v>34</v>
      </c>
      <c r="B10" s="94" t="s">
        <v>35</v>
      </c>
      <c r="C10" s="94" t="s">
        <v>31</v>
      </c>
      <c r="D10" s="94" t="s">
        <v>36</v>
      </c>
      <c r="E10" s="9" t="s">
        <v>37</v>
      </c>
      <c r="F10" s="8">
        <v>12</v>
      </c>
      <c r="G10" s="10">
        <v>5083.0200000000004</v>
      </c>
      <c r="H10" s="10">
        <v>6314.63</v>
      </c>
      <c r="I10" s="10">
        <v>75775.56</v>
      </c>
      <c r="J10" s="87">
        <v>0.10380231472999098</v>
      </c>
    </row>
    <row r="11" spans="1:10" ht="24" customHeight="1">
      <c r="A11" s="107" t="s">
        <v>12</v>
      </c>
      <c r="B11" s="107" t="s">
        <v>375</v>
      </c>
      <c r="C11" s="107"/>
      <c r="D11" s="107" t="s">
        <v>13</v>
      </c>
      <c r="E11" s="110"/>
      <c r="F11" s="108">
        <v>1</v>
      </c>
      <c r="G11" s="108" t="s">
        <v>173</v>
      </c>
      <c r="H11" s="111">
        <v>639857.1</v>
      </c>
      <c r="I11" s="111">
        <v>639857.1</v>
      </c>
      <c r="J11" s="112">
        <v>0.87651807622958255</v>
      </c>
    </row>
    <row r="12" spans="1:10" ht="24" customHeight="1">
      <c r="A12" s="107" t="s">
        <v>38</v>
      </c>
      <c r="B12" s="107" t="s">
        <v>375</v>
      </c>
      <c r="C12" s="107"/>
      <c r="D12" s="107" t="s">
        <v>39</v>
      </c>
      <c r="E12" s="110"/>
      <c r="F12" s="108">
        <v>1</v>
      </c>
      <c r="G12" s="108" t="s">
        <v>173</v>
      </c>
      <c r="H12" s="111">
        <v>11839.06</v>
      </c>
      <c r="I12" s="111">
        <v>11839.06</v>
      </c>
      <c r="J12" s="112">
        <v>1.6217918181366749E-2</v>
      </c>
    </row>
    <row r="13" spans="1:10" ht="24" customHeight="1">
      <c r="A13" s="94" t="s">
        <v>40</v>
      </c>
      <c r="B13" s="94" t="s">
        <v>43</v>
      </c>
      <c r="C13" s="94" t="s">
        <v>23</v>
      </c>
      <c r="D13" s="94" t="s">
        <v>44</v>
      </c>
      <c r="E13" s="9" t="s">
        <v>45</v>
      </c>
      <c r="F13" s="8">
        <v>2</v>
      </c>
      <c r="G13" s="10">
        <v>3865.44</v>
      </c>
      <c r="H13" s="10">
        <v>4802.03</v>
      </c>
      <c r="I13" s="10">
        <v>9604.06</v>
      </c>
      <c r="J13" s="87">
        <v>1.3156269103200519E-2</v>
      </c>
    </row>
    <row r="14" spans="1:10" ht="24" customHeight="1">
      <c r="A14" s="94" t="s">
        <v>42</v>
      </c>
      <c r="B14" s="94" t="s">
        <v>46</v>
      </c>
      <c r="C14" s="94" t="s">
        <v>23</v>
      </c>
      <c r="D14" s="94" t="s">
        <v>47</v>
      </c>
      <c r="E14" s="9" t="s">
        <v>24</v>
      </c>
      <c r="F14" s="8">
        <v>150</v>
      </c>
      <c r="G14" s="10">
        <v>12</v>
      </c>
      <c r="H14" s="10">
        <v>14.9</v>
      </c>
      <c r="I14" s="10">
        <v>2235</v>
      </c>
      <c r="J14" s="87">
        <v>3.0616490781662296E-3</v>
      </c>
    </row>
    <row r="15" spans="1:10" ht="24" customHeight="1">
      <c r="A15" s="107" t="s">
        <v>48</v>
      </c>
      <c r="B15" s="107" t="s">
        <v>375</v>
      </c>
      <c r="C15" s="107"/>
      <c r="D15" s="107" t="s">
        <v>49</v>
      </c>
      <c r="E15" s="110"/>
      <c r="F15" s="108">
        <v>1</v>
      </c>
      <c r="G15" s="108" t="s">
        <v>173</v>
      </c>
      <c r="H15" s="111">
        <v>78676.75</v>
      </c>
      <c r="I15" s="111">
        <v>78676.75</v>
      </c>
      <c r="J15" s="112">
        <v>0.10777655441190824</v>
      </c>
    </row>
    <row r="16" spans="1:10" ht="24" customHeight="1">
      <c r="A16" s="94" t="s">
        <v>50</v>
      </c>
      <c r="B16" s="94" t="s">
        <v>380</v>
      </c>
      <c r="C16" s="94" t="s">
        <v>27</v>
      </c>
      <c r="D16" s="94" t="s">
        <v>381</v>
      </c>
      <c r="E16" s="9" t="s">
        <v>172</v>
      </c>
      <c r="F16" s="8">
        <v>440</v>
      </c>
      <c r="G16" s="10">
        <v>32.53</v>
      </c>
      <c r="H16" s="10">
        <v>40.409999999999997</v>
      </c>
      <c r="I16" s="10">
        <v>17780.400000000001</v>
      </c>
      <c r="J16" s="87">
        <v>2.4356754035537734E-2</v>
      </c>
    </row>
    <row r="17" spans="1:10" ht="52.15" customHeight="1">
      <c r="A17" s="94" t="s">
        <v>54</v>
      </c>
      <c r="B17" s="94" t="s">
        <v>51</v>
      </c>
      <c r="C17" s="94" t="s">
        <v>23</v>
      </c>
      <c r="D17" s="94" t="s">
        <v>52</v>
      </c>
      <c r="E17" s="9" t="s">
        <v>53</v>
      </c>
      <c r="F17" s="8">
        <v>2.13</v>
      </c>
      <c r="G17" s="10">
        <v>107.6</v>
      </c>
      <c r="H17" s="10">
        <v>133.66999999999999</v>
      </c>
      <c r="I17" s="10">
        <v>284.70999999999998</v>
      </c>
      <c r="J17" s="87">
        <v>3.9001436646295628E-4</v>
      </c>
    </row>
    <row r="18" spans="1:10" ht="24" customHeight="1">
      <c r="A18" s="94" t="s">
        <v>57</v>
      </c>
      <c r="B18" s="94" t="s">
        <v>55</v>
      </c>
      <c r="C18" s="94" t="s">
        <v>23</v>
      </c>
      <c r="D18" s="94" t="s">
        <v>56</v>
      </c>
      <c r="E18" s="9" t="s">
        <v>53</v>
      </c>
      <c r="F18" s="8">
        <v>38.67</v>
      </c>
      <c r="G18" s="10">
        <v>21.8</v>
      </c>
      <c r="H18" s="10">
        <v>27.08</v>
      </c>
      <c r="I18" s="10">
        <v>1047.18</v>
      </c>
      <c r="J18" s="87">
        <v>1.4344956070130256E-3</v>
      </c>
    </row>
    <row r="19" spans="1:10" ht="25.9" customHeight="1">
      <c r="A19" s="94" t="s">
        <v>61</v>
      </c>
      <c r="B19" s="94" t="s">
        <v>58</v>
      </c>
      <c r="C19" s="94" t="s">
        <v>23</v>
      </c>
      <c r="D19" s="94" t="s">
        <v>59</v>
      </c>
      <c r="E19" s="9" t="s">
        <v>60</v>
      </c>
      <c r="F19" s="8">
        <v>95</v>
      </c>
      <c r="G19" s="10">
        <v>394.83</v>
      </c>
      <c r="H19" s="10">
        <v>490.49</v>
      </c>
      <c r="I19" s="10">
        <v>46596.55</v>
      </c>
      <c r="J19" s="87">
        <v>6.383099971061594E-2</v>
      </c>
    </row>
    <row r="20" spans="1:10" ht="24" customHeight="1">
      <c r="A20" s="94" t="s">
        <v>62</v>
      </c>
      <c r="B20" s="94" t="s">
        <v>382</v>
      </c>
      <c r="C20" s="94" t="s">
        <v>27</v>
      </c>
      <c r="D20" s="94" t="s">
        <v>383</v>
      </c>
      <c r="E20" s="9" t="s">
        <v>28</v>
      </c>
      <c r="F20" s="8">
        <v>6</v>
      </c>
      <c r="G20" s="10">
        <v>10.050000000000001</v>
      </c>
      <c r="H20" s="10">
        <v>12.48</v>
      </c>
      <c r="I20" s="10">
        <v>74.88</v>
      </c>
      <c r="J20" s="87">
        <v>1.0257551810876389E-4</v>
      </c>
    </row>
    <row r="21" spans="1:10" ht="24" customHeight="1">
      <c r="A21" s="94" t="s">
        <v>63</v>
      </c>
      <c r="B21" s="94" t="s">
        <v>64</v>
      </c>
      <c r="C21" s="94" t="s">
        <v>27</v>
      </c>
      <c r="D21" s="94" t="s">
        <v>65</v>
      </c>
      <c r="E21" s="9" t="s">
        <v>53</v>
      </c>
      <c r="F21" s="8">
        <v>1.6</v>
      </c>
      <c r="G21" s="10">
        <v>1066.5999999999999</v>
      </c>
      <c r="H21" s="10">
        <v>1325.03</v>
      </c>
      <c r="I21" s="10">
        <v>2120.04</v>
      </c>
      <c r="J21" s="87">
        <v>2.9041693564543776E-3</v>
      </c>
    </row>
    <row r="22" spans="1:10" ht="24" customHeight="1">
      <c r="A22" s="94" t="s">
        <v>66</v>
      </c>
      <c r="B22" s="94" t="s">
        <v>384</v>
      </c>
      <c r="C22" s="94" t="s">
        <v>27</v>
      </c>
      <c r="D22" s="94" t="s">
        <v>385</v>
      </c>
      <c r="E22" s="9" t="s">
        <v>53</v>
      </c>
      <c r="F22" s="8">
        <v>51.33</v>
      </c>
      <c r="G22" s="10">
        <v>110.25</v>
      </c>
      <c r="H22" s="10">
        <v>136.96</v>
      </c>
      <c r="I22" s="10">
        <v>7030.15</v>
      </c>
      <c r="J22" s="87">
        <v>9.6303589560941035E-3</v>
      </c>
    </row>
    <row r="23" spans="1:10" ht="25.9" customHeight="1">
      <c r="A23" s="94" t="s">
        <v>67</v>
      </c>
      <c r="B23" s="94" t="s">
        <v>386</v>
      </c>
      <c r="C23" s="94" t="s">
        <v>27</v>
      </c>
      <c r="D23" s="94" t="s">
        <v>387</v>
      </c>
      <c r="E23" s="9" t="s">
        <v>388</v>
      </c>
      <c r="F23" s="8">
        <v>202.93</v>
      </c>
      <c r="G23" s="10">
        <v>9.76</v>
      </c>
      <c r="H23" s="10">
        <v>12.12</v>
      </c>
      <c r="I23" s="10">
        <v>2459.5100000000002</v>
      </c>
      <c r="J23" s="87">
        <v>3.369197549995805E-3</v>
      </c>
    </row>
    <row r="24" spans="1:10" ht="25.9" customHeight="1">
      <c r="A24" s="94" t="s">
        <v>68</v>
      </c>
      <c r="B24" s="94" t="s">
        <v>389</v>
      </c>
      <c r="C24" s="94" t="s">
        <v>41</v>
      </c>
      <c r="D24" s="94" t="s">
        <v>390</v>
      </c>
      <c r="E24" s="9" t="s">
        <v>53</v>
      </c>
      <c r="F24" s="8">
        <v>1.47</v>
      </c>
      <c r="G24" s="10">
        <v>702.75</v>
      </c>
      <c r="H24" s="10">
        <v>873.02</v>
      </c>
      <c r="I24" s="10">
        <v>1283.33</v>
      </c>
      <c r="J24" s="87">
        <v>1.7579893116255337E-3</v>
      </c>
    </row>
    <row r="25" spans="1:10" ht="39" customHeight="1">
      <c r="A25" s="107" t="s">
        <v>72</v>
      </c>
      <c r="B25" s="107" t="s">
        <v>375</v>
      </c>
      <c r="C25" s="107"/>
      <c r="D25" s="107" t="s">
        <v>73</v>
      </c>
      <c r="E25" s="110"/>
      <c r="F25" s="108">
        <v>1</v>
      </c>
      <c r="G25" s="108" t="s">
        <v>173</v>
      </c>
      <c r="H25" s="111">
        <v>285501.73</v>
      </c>
      <c r="I25" s="111">
        <v>285501.73</v>
      </c>
      <c r="J25" s="112">
        <v>0.39109892996392115</v>
      </c>
    </row>
    <row r="26" spans="1:10" ht="25.9" customHeight="1">
      <c r="A26" s="94" t="s">
        <v>74</v>
      </c>
      <c r="B26" s="94" t="s">
        <v>58</v>
      </c>
      <c r="C26" s="94" t="s">
        <v>23</v>
      </c>
      <c r="D26" s="94" t="s">
        <v>59</v>
      </c>
      <c r="E26" s="9" t="s">
        <v>60</v>
      </c>
      <c r="F26" s="8">
        <v>450</v>
      </c>
      <c r="G26" s="10">
        <v>394.83</v>
      </c>
      <c r="H26" s="10">
        <v>490.49</v>
      </c>
      <c r="I26" s="10">
        <v>220720.5</v>
      </c>
      <c r="J26" s="87">
        <v>0.30235736705028604</v>
      </c>
    </row>
    <row r="27" spans="1:10" ht="25.9" customHeight="1">
      <c r="A27" s="94" t="s">
        <v>77</v>
      </c>
      <c r="B27" s="94" t="s">
        <v>382</v>
      </c>
      <c r="C27" s="94" t="s">
        <v>27</v>
      </c>
      <c r="D27" s="94" t="s">
        <v>383</v>
      </c>
      <c r="E27" s="9" t="s">
        <v>28</v>
      </c>
      <c r="F27" s="8">
        <v>44</v>
      </c>
      <c r="G27" s="10">
        <v>10.050000000000001</v>
      </c>
      <c r="H27" s="10">
        <v>12.48</v>
      </c>
      <c r="I27" s="10">
        <v>549.12</v>
      </c>
      <c r="J27" s="87">
        <v>7.5222046613093512E-4</v>
      </c>
    </row>
    <row r="28" spans="1:10" ht="24" customHeight="1">
      <c r="A28" s="94" t="s">
        <v>78</v>
      </c>
      <c r="B28" s="94" t="s">
        <v>391</v>
      </c>
      <c r="C28" s="94" t="s">
        <v>41</v>
      </c>
      <c r="D28" s="94" t="s">
        <v>392</v>
      </c>
      <c r="E28" s="9" t="s">
        <v>83</v>
      </c>
      <c r="F28" s="8">
        <v>70.099999999999994</v>
      </c>
      <c r="G28" s="10">
        <v>153.57</v>
      </c>
      <c r="H28" s="10">
        <v>190.78</v>
      </c>
      <c r="I28" s="10">
        <v>13373.67</v>
      </c>
      <c r="J28" s="87">
        <v>1.8320127260491884E-2</v>
      </c>
    </row>
    <row r="29" spans="1:10" ht="24" customHeight="1">
      <c r="A29" s="94" t="s">
        <v>79</v>
      </c>
      <c r="B29" s="94" t="s">
        <v>75</v>
      </c>
      <c r="C29" s="94" t="s">
        <v>41</v>
      </c>
      <c r="D29" s="94" t="s">
        <v>76</v>
      </c>
      <c r="E29" s="9" t="s">
        <v>53</v>
      </c>
      <c r="F29" s="8">
        <v>46</v>
      </c>
      <c r="G29" s="10">
        <v>59.26</v>
      </c>
      <c r="H29" s="10">
        <v>73.61</v>
      </c>
      <c r="I29" s="10">
        <v>3386.06</v>
      </c>
      <c r="J29" s="87">
        <v>4.6384462987094158E-3</v>
      </c>
    </row>
    <row r="30" spans="1:10" ht="25.9" customHeight="1">
      <c r="A30" s="94" t="s">
        <v>80</v>
      </c>
      <c r="B30" s="94" t="s">
        <v>393</v>
      </c>
      <c r="C30" s="94" t="s">
        <v>27</v>
      </c>
      <c r="D30" s="94" t="s">
        <v>394</v>
      </c>
      <c r="E30" s="9" t="s">
        <v>24</v>
      </c>
      <c r="F30" s="8">
        <v>95.85</v>
      </c>
      <c r="G30" s="10">
        <v>128.25</v>
      </c>
      <c r="H30" s="10">
        <v>159.32</v>
      </c>
      <c r="I30" s="10">
        <v>15270.82</v>
      </c>
      <c r="J30" s="87">
        <v>2.0918967326998848E-2</v>
      </c>
    </row>
    <row r="31" spans="1:10" ht="25.9" customHeight="1">
      <c r="A31" s="94" t="s">
        <v>81</v>
      </c>
      <c r="B31" s="94" t="s">
        <v>386</v>
      </c>
      <c r="C31" s="94" t="s">
        <v>27</v>
      </c>
      <c r="D31" s="94" t="s">
        <v>387</v>
      </c>
      <c r="E31" s="9" t="s">
        <v>388</v>
      </c>
      <c r="F31" s="8">
        <v>1518.8</v>
      </c>
      <c r="G31" s="10">
        <v>9.76</v>
      </c>
      <c r="H31" s="10">
        <v>12.12</v>
      </c>
      <c r="I31" s="10">
        <v>18407.849999999999</v>
      </c>
      <c r="J31" s="87">
        <v>2.5216276055267217E-2</v>
      </c>
    </row>
    <row r="32" spans="1:10" ht="25.9" customHeight="1">
      <c r="A32" s="94" t="s">
        <v>82</v>
      </c>
      <c r="B32" s="94" t="s">
        <v>389</v>
      </c>
      <c r="C32" s="94" t="s">
        <v>41</v>
      </c>
      <c r="D32" s="94" t="s">
        <v>390</v>
      </c>
      <c r="E32" s="9" t="s">
        <v>53</v>
      </c>
      <c r="F32" s="8">
        <v>15.8</v>
      </c>
      <c r="G32" s="10">
        <v>702.75</v>
      </c>
      <c r="H32" s="10">
        <v>873.02</v>
      </c>
      <c r="I32" s="10">
        <v>13793.71</v>
      </c>
      <c r="J32" s="87">
        <v>1.8895525506036827E-2</v>
      </c>
    </row>
    <row r="33" spans="1:10" ht="39" customHeight="1">
      <c r="A33" s="107" t="s">
        <v>84</v>
      </c>
      <c r="B33" s="107" t="s">
        <v>375</v>
      </c>
      <c r="C33" s="107"/>
      <c r="D33" s="107" t="s">
        <v>85</v>
      </c>
      <c r="E33" s="110"/>
      <c r="F33" s="108">
        <v>1</v>
      </c>
      <c r="G33" s="108" t="s">
        <v>173</v>
      </c>
      <c r="H33" s="111">
        <v>63550.37</v>
      </c>
      <c r="I33" s="111">
        <v>63550.37</v>
      </c>
      <c r="J33" s="112">
        <v>8.7055450437415138E-2</v>
      </c>
    </row>
    <row r="34" spans="1:10" ht="25.9" customHeight="1">
      <c r="A34" s="107" t="s">
        <v>86</v>
      </c>
      <c r="B34" s="107" t="s">
        <v>375</v>
      </c>
      <c r="C34" s="107"/>
      <c r="D34" s="107" t="s">
        <v>87</v>
      </c>
      <c r="E34" s="110"/>
      <c r="F34" s="108">
        <v>1</v>
      </c>
      <c r="G34" s="108" t="s">
        <v>173</v>
      </c>
      <c r="H34" s="111">
        <v>40050.81</v>
      </c>
      <c r="I34" s="111">
        <v>40050.81</v>
      </c>
      <c r="J34" s="112">
        <v>5.4864217233248684E-2</v>
      </c>
    </row>
    <row r="35" spans="1:10" ht="25.9" customHeight="1">
      <c r="A35" s="94" t="s">
        <v>88</v>
      </c>
      <c r="B35" s="94" t="s">
        <v>395</v>
      </c>
      <c r="C35" s="94" t="s">
        <v>27</v>
      </c>
      <c r="D35" s="94" t="s">
        <v>396</v>
      </c>
      <c r="E35" s="9" t="s">
        <v>24</v>
      </c>
      <c r="F35" s="8">
        <v>82.6</v>
      </c>
      <c r="G35" s="10">
        <v>44.35</v>
      </c>
      <c r="H35" s="10">
        <v>55.09</v>
      </c>
      <c r="I35" s="10">
        <v>4550.43</v>
      </c>
      <c r="J35" s="87">
        <v>6.2334764271856627E-3</v>
      </c>
    </row>
    <row r="36" spans="1:10" ht="24" customHeight="1">
      <c r="A36" s="94" t="s">
        <v>89</v>
      </c>
      <c r="B36" s="94" t="s">
        <v>397</v>
      </c>
      <c r="C36" s="94" t="s">
        <v>27</v>
      </c>
      <c r="D36" s="94" t="s">
        <v>398</v>
      </c>
      <c r="E36" s="9" t="s">
        <v>388</v>
      </c>
      <c r="F36" s="8">
        <v>1958</v>
      </c>
      <c r="G36" s="10">
        <v>9.9</v>
      </c>
      <c r="H36" s="10">
        <v>12.29</v>
      </c>
      <c r="I36" s="10">
        <v>24063.82</v>
      </c>
      <c r="J36" s="87">
        <v>3.2964193431838068E-2</v>
      </c>
    </row>
    <row r="37" spans="1:10" ht="24" customHeight="1">
      <c r="A37" s="94" t="s">
        <v>90</v>
      </c>
      <c r="B37" s="94" t="s">
        <v>389</v>
      </c>
      <c r="C37" s="94" t="s">
        <v>41</v>
      </c>
      <c r="D37" s="94" t="s">
        <v>390</v>
      </c>
      <c r="E37" s="9" t="s">
        <v>53</v>
      </c>
      <c r="F37" s="8">
        <v>13.1</v>
      </c>
      <c r="G37" s="10">
        <v>702.75</v>
      </c>
      <c r="H37" s="10">
        <v>873.02</v>
      </c>
      <c r="I37" s="10">
        <v>11436.56</v>
      </c>
      <c r="J37" s="87">
        <v>1.5666547374224956E-2</v>
      </c>
    </row>
    <row r="38" spans="1:10" ht="52.15" customHeight="1">
      <c r="A38" s="107" t="s">
        <v>91</v>
      </c>
      <c r="B38" s="107" t="s">
        <v>375</v>
      </c>
      <c r="C38" s="107"/>
      <c r="D38" s="107" t="s">
        <v>92</v>
      </c>
      <c r="E38" s="110"/>
      <c r="F38" s="108">
        <v>1</v>
      </c>
      <c r="G38" s="108" t="s">
        <v>173</v>
      </c>
      <c r="H38" s="111">
        <v>23499.56</v>
      </c>
      <c r="I38" s="111">
        <v>23499.56</v>
      </c>
      <c r="J38" s="112">
        <v>3.2191233204166447E-2</v>
      </c>
    </row>
    <row r="39" spans="1:10" ht="25.9" customHeight="1">
      <c r="A39" s="94" t="s">
        <v>93</v>
      </c>
      <c r="B39" s="94" t="s">
        <v>399</v>
      </c>
      <c r="C39" s="94" t="s">
        <v>27</v>
      </c>
      <c r="D39" s="94" t="s">
        <v>400</v>
      </c>
      <c r="E39" s="9" t="s">
        <v>24</v>
      </c>
      <c r="F39" s="8">
        <v>10.56</v>
      </c>
      <c r="G39" s="10">
        <v>146.05000000000001</v>
      </c>
      <c r="H39" s="10">
        <v>181.43</v>
      </c>
      <c r="I39" s="10">
        <v>1915.9</v>
      </c>
      <c r="J39" s="87">
        <v>2.6245250419949348E-3</v>
      </c>
    </row>
    <row r="40" spans="1:10" ht="25.9" customHeight="1">
      <c r="A40" s="94" t="s">
        <v>94</v>
      </c>
      <c r="B40" s="94" t="s">
        <v>401</v>
      </c>
      <c r="C40" s="94" t="s">
        <v>27</v>
      </c>
      <c r="D40" s="94" t="s">
        <v>402</v>
      </c>
      <c r="E40" s="9" t="s">
        <v>388</v>
      </c>
      <c r="F40" s="8">
        <v>1384</v>
      </c>
      <c r="G40" s="10">
        <v>8.3800000000000008</v>
      </c>
      <c r="H40" s="10">
        <v>10.41</v>
      </c>
      <c r="I40" s="10">
        <v>14407.44</v>
      </c>
      <c r="J40" s="87">
        <v>1.9736252973035912E-2</v>
      </c>
    </row>
    <row r="41" spans="1:10" ht="24" customHeight="1">
      <c r="A41" s="94" t="s">
        <v>95</v>
      </c>
      <c r="B41" s="94" t="s">
        <v>389</v>
      </c>
      <c r="C41" s="94" t="s">
        <v>41</v>
      </c>
      <c r="D41" s="94" t="s">
        <v>390</v>
      </c>
      <c r="E41" s="9" t="s">
        <v>53</v>
      </c>
      <c r="F41" s="8">
        <v>8.2200000000000006</v>
      </c>
      <c r="G41" s="10">
        <v>702.75</v>
      </c>
      <c r="H41" s="10">
        <v>873.02</v>
      </c>
      <c r="I41" s="10">
        <v>7176.22</v>
      </c>
      <c r="J41" s="87">
        <v>9.8304551891355979E-3</v>
      </c>
    </row>
    <row r="42" spans="1:10" ht="39" customHeight="1">
      <c r="A42" s="107" t="s">
        <v>96</v>
      </c>
      <c r="B42" s="107" t="s">
        <v>375</v>
      </c>
      <c r="C42" s="107"/>
      <c r="D42" s="107" t="s">
        <v>97</v>
      </c>
      <c r="E42" s="110"/>
      <c r="F42" s="108">
        <v>1</v>
      </c>
      <c r="G42" s="108" t="s">
        <v>173</v>
      </c>
      <c r="H42" s="111">
        <v>159694.54999999999</v>
      </c>
      <c r="I42" s="111">
        <v>159694.54999999999</v>
      </c>
      <c r="J42" s="112">
        <v>0.21876003212334269</v>
      </c>
    </row>
    <row r="43" spans="1:10" ht="39" customHeight="1">
      <c r="A43" s="107" t="s">
        <v>98</v>
      </c>
      <c r="B43" s="107" t="s">
        <v>375</v>
      </c>
      <c r="C43" s="107"/>
      <c r="D43" s="107" t="s">
        <v>403</v>
      </c>
      <c r="E43" s="110"/>
      <c r="F43" s="108">
        <v>1</v>
      </c>
      <c r="G43" s="108" t="s">
        <v>173</v>
      </c>
      <c r="H43" s="111">
        <v>21540.5</v>
      </c>
      <c r="I43" s="111">
        <v>21540.5</v>
      </c>
      <c r="J43" s="112">
        <v>2.9507584773261597E-2</v>
      </c>
    </row>
    <row r="44" spans="1:10" ht="25.9" customHeight="1">
      <c r="A44" s="94" t="s">
        <v>99</v>
      </c>
      <c r="B44" s="94" t="s">
        <v>395</v>
      </c>
      <c r="C44" s="94" t="s">
        <v>27</v>
      </c>
      <c r="D44" s="94" t="s">
        <v>396</v>
      </c>
      <c r="E44" s="9" t="s">
        <v>24</v>
      </c>
      <c r="F44" s="8">
        <v>15.03</v>
      </c>
      <c r="G44" s="10">
        <v>44.35</v>
      </c>
      <c r="H44" s="10">
        <v>55.09</v>
      </c>
      <c r="I44" s="10">
        <v>828</v>
      </c>
      <c r="J44" s="87">
        <v>1.1342485175488315E-3</v>
      </c>
    </row>
    <row r="45" spans="1:10" ht="24" customHeight="1">
      <c r="A45" s="94" t="s">
        <v>100</v>
      </c>
      <c r="B45" s="94" t="s">
        <v>397</v>
      </c>
      <c r="C45" s="94" t="s">
        <v>27</v>
      </c>
      <c r="D45" s="94" t="s">
        <v>398</v>
      </c>
      <c r="E45" s="9" t="s">
        <v>388</v>
      </c>
      <c r="F45" s="8">
        <v>1252</v>
      </c>
      <c r="G45" s="10">
        <v>9.9</v>
      </c>
      <c r="H45" s="10">
        <v>12.29</v>
      </c>
      <c r="I45" s="10">
        <v>15387.08</v>
      </c>
      <c r="J45" s="87">
        <v>2.1078227873677864E-2</v>
      </c>
    </row>
    <row r="46" spans="1:10" ht="24" customHeight="1">
      <c r="A46" s="94" t="s">
        <v>101</v>
      </c>
      <c r="B46" s="94" t="s">
        <v>389</v>
      </c>
      <c r="C46" s="94" t="s">
        <v>41</v>
      </c>
      <c r="D46" s="94" t="s">
        <v>390</v>
      </c>
      <c r="E46" s="9" t="s">
        <v>53</v>
      </c>
      <c r="F46" s="8">
        <v>6.1</v>
      </c>
      <c r="G46" s="10">
        <v>702.75</v>
      </c>
      <c r="H46" s="10">
        <v>873.02</v>
      </c>
      <c r="I46" s="10">
        <v>5325.42</v>
      </c>
      <c r="J46" s="87">
        <v>7.2951083820349009E-3</v>
      </c>
    </row>
    <row r="47" spans="1:10" ht="52.15" customHeight="1">
      <c r="A47" s="107" t="s">
        <v>102</v>
      </c>
      <c r="B47" s="107" t="s">
        <v>375</v>
      </c>
      <c r="C47" s="107"/>
      <c r="D47" s="107" t="s">
        <v>404</v>
      </c>
      <c r="E47" s="110"/>
      <c r="F47" s="108">
        <v>1</v>
      </c>
      <c r="G47" s="108" t="s">
        <v>173</v>
      </c>
      <c r="H47" s="111">
        <v>59293.38</v>
      </c>
      <c r="I47" s="111">
        <v>59293.38</v>
      </c>
      <c r="J47" s="112">
        <v>8.1223947301279631E-2</v>
      </c>
    </row>
    <row r="48" spans="1:10" ht="25.9" customHeight="1">
      <c r="A48" s="94" t="s">
        <v>103</v>
      </c>
      <c r="B48" s="94" t="s">
        <v>405</v>
      </c>
      <c r="C48" s="94" t="s">
        <v>27</v>
      </c>
      <c r="D48" s="94" t="s">
        <v>406</v>
      </c>
      <c r="E48" s="9" t="s">
        <v>24</v>
      </c>
      <c r="F48" s="8">
        <v>116.15</v>
      </c>
      <c r="G48" s="10">
        <v>194.77</v>
      </c>
      <c r="H48" s="10">
        <v>241.96</v>
      </c>
      <c r="I48" s="10">
        <v>28103.65</v>
      </c>
      <c r="J48" s="87">
        <v>3.8498216606535282E-2</v>
      </c>
    </row>
    <row r="49" spans="1:10" ht="25.9" customHeight="1">
      <c r="A49" s="94" t="s">
        <v>104</v>
      </c>
      <c r="B49" s="94" t="s">
        <v>407</v>
      </c>
      <c r="C49" s="94" t="s">
        <v>27</v>
      </c>
      <c r="D49" s="94" t="s">
        <v>408</v>
      </c>
      <c r="E49" s="9" t="s">
        <v>388</v>
      </c>
      <c r="F49" s="8">
        <v>1763.2</v>
      </c>
      <c r="G49" s="10">
        <v>9.68</v>
      </c>
      <c r="H49" s="10">
        <v>12.02</v>
      </c>
      <c r="I49" s="10">
        <v>21193.66</v>
      </c>
      <c r="J49" s="87">
        <v>2.9032460672021698E-2</v>
      </c>
    </row>
    <row r="50" spans="1:10" ht="24" customHeight="1">
      <c r="A50" s="94" t="s">
        <v>105</v>
      </c>
      <c r="B50" s="94" t="s">
        <v>389</v>
      </c>
      <c r="C50" s="94" t="s">
        <v>41</v>
      </c>
      <c r="D50" s="94" t="s">
        <v>390</v>
      </c>
      <c r="E50" s="9" t="s">
        <v>53</v>
      </c>
      <c r="F50" s="8">
        <v>11.45</v>
      </c>
      <c r="G50" s="10">
        <v>702.75</v>
      </c>
      <c r="H50" s="10">
        <v>873.02</v>
      </c>
      <c r="I50" s="10">
        <v>9996.07</v>
      </c>
      <c r="J50" s="87">
        <v>1.3693270022722642E-2</v>
      </c>
    </row>
    <row r="51" spans="1:10" ht="25.9" customHeight="1">
      <c r="A51" s="107" t="s">
        <v>106</v>
      </c>
      <c r="B51" s="107" t="s">
        <v>375</v>
      </c>
      <c r="C51" s="107"/>
      <c r="D51" s="107" t="s">
        <v>111</v>
      </c>
      <c r="E51" s="110"/>
      <c r="F51" s="108">
        <v>1</v>
      </c>
      <c r="G51" s="108" t="s">
        <v>173</v>
      </c>
      <c r="H51" s="111">
        <v>78860.67</v>
      </c>
      <c r="I51" s="111">
        <v>78860.67</v>
      </c>
      <c r="J51" s="112">
        <v>0.10802850004880145</v>
      </c>
    </row>
    <row r="52" spans="1:10" ht="39" customHeight="1">
      <c r="A52" s="94" t="s">
        <v>107</v>
      </c>
      <c r="B52" s="94" t="s">
        <v>409</v>
      </c>
      <c r="C52" s="94" t="s">
        <v>27</v>
      </c>
      <c r="D52" s="94" t="s">
        <v>410</v>
      </c>
      <c r="E52" s="9" t="s">
        <v>53</v>
      </c>
      <c r="F52" s="8">
        <v>114</v>
      </c>
      <c r="G52" s="10">
        <v>20.309999999999999</v>
      </c>
      <c r="H52" s="10">
        <v>25.23</v>
      </c>
      <c r="I52" s="10">
        <v>2876.22</v>
      </c>
      <c r="J52" s="87">
        <v>3.9400341438940818E-3</v>
      </c>
    </row>
    <row r="53" spans="1:10" ht="25.9" customHeight="1">
      <c r="A53" s="94" t="s">
        <v>108</v>
      </c>
      <c r="B53" s="94" t="s">
        <v>411</v>
      </c>
      <c r="C53" s="94" t="s">
        <v>27</v>
      </c>
      <c r="D53" s="94" t="s">
        <v>412</v>
      </c>
      <c r="E53" s="9" t="s">
        <v>24</v>
      </c>
      <c r="F53" s="8">
        <v>119.33</v>
      </c>
      <c r="G53" s="10">
        <v>100.27</v>
      </c>
      <c r="H53" s="10">
        <v>124.56</v>
      </c>
      <c r="I53" s="10">
        <v>14863.74</v>
      </c>
      <c r="J53" s="87">
        <v>2.0361322536511194E-2</v>
      </c>
    </row>
    <row r="54" spans="1:10" ht="24" customHeight="1">
      <c r="A54" s="94" t="s">
        <v>109</v>
      </c>
      <c r="B54" s="94" t="s">
        <v>413</v>
      </c>
      <c r="C54" s="94" t="s">
        <v>27</v>
      </c>
      <c r="D54" s="94" t="s">
        <v>414</v>
      </c>
      <c r="E54" s="9" t="s">
        <v>388</v>
      </c>
      <c r="F54" s="8">
        <v>4052</v>
      </c>
      <c r="G54" s="10">
        <v>9.6300000000000008</v>
      </c>
      <c r="H54" s="10">
        <v>11.96</v>
      </c>
      <c r="I54" s="10">
        <v>48461.919999999998</v>
      </c>
      <c r="J54" s="87">
        <v>6.6386305456002492E-2</v>
      </c>
    </row>
    <row r="55" spans="1:10" ht="39" customHeight="1">
      <c r="A55" s="94" t="s">
        <v>110</v>
      </c>
      <c r="B55" s="94" t="s">
        <v>389</v>
      </c>
      <c r="C55" s="94" t="s">
        <v>41</v>
      </c>
      <c r="D55" s="94" t="s">
        <v>390</v>
      </c>
      <c r="E55" s="9" t="s">
        <v>53</v>
      </c>
      <c r="F55" s="8">
        <v>14.5</v>
      </c>
      <c r="G55" s="10">
        <v>702.75</v>
      </c>
      <c r="H55" s="10">
        <v>873.02</v>
      </c>
      <c r="I55" s="10">
        <v>12658.79</v>
      </c>
      <c r="J55" s="87">
        <v>1.7340837912393686E-2</v>
      </c>
    </row>
    <row r="56" spans="1:10" ht="25.9" customHeight="1">
      <c r="A56" s="107" t="s">
        <v>112</v>
      </c>
      <c r="B56" s="107" t="s">
        <v>375</v>
      </c>
      <c r="C56" s="107"/>
      <c r="D56" s="107" t="s">
        <v>113</v>
      </c>
      <c r="E56" s="110"/>
      <c r="F56" s="108">
        <v>1</v>
      </c>
      <c r="G56" s="108" t="s">
        <v>173</v>
      </c>
      <c r="H56" s="111">
        <v>30803.07</v>
      </c>
      <c r="I56" s="111">
        <v>30803.07</v>
      </c>
      <c r="J56" s="112">
        <v>4.2196058554894784E-2</v>
      </c>
    </row>
    <row r="57" spans="1:10" ht="39" customHeight="1">
      <c r="A57" s="94" t="s">
        <v>114</v>
      </c>
      <c r="B57" s="94" t="s">
        <v>118</v>
      </c>
      <c r="C57" s="94" t="s">
        <v>41</v>
      </c>
      <c r="D57" s="94" t="s">
        <v>119</v>
      </c>
      <c r="E57" s="9" t="s">
        <v>60</v>
      </c>
      <c r="F57" s="8">
        <v>4</v>
      </c>
      <c r="G57" s="10">
        <v>103.28</v>
      </c>
      <c r="H57" s="10">
        <v>128.30000000000001</v>
      </c>
      <c r="I57" s="10">
        <v>513.20000000000005</v>
      </c>
      <c r="J57" s="87">
        <v>7.0301490242277818E-4</v>
      </c>
    </row>
    <row r="58" spans="1:10" ht="25.9" customHeight="1">
      <c r="A58" s="94" t="s">
        <v>115</v>
      </c>
      <c r="B58" s="94" t="s">
        <v>415</v>
      </c>
      <c r="C58" s="94" t="s">
        <v>41</v>
      </c>
      <c r="D58" s="94" t="s">
        <v>416</v>
      </c>
      <c r="E58" s="9" t="s">
        <v>45</v>
      </c>
      <c r="F58" s="8">
        <v>10</v>
      </c>
      <c r="G58" s="10">
        <v>22.52</v>
      </c>
      <c r="H58" s="10">
        <v>27.97</v>
      </c>
      <c r="I58" s="10">
        <v>279.7</v>
      </c>
      <c r="J58" s="87">
        <v>3.8315134101257021E-4</v>
      </c>
    </row>
    <row r="59" spans="1:10" ht="24" customHeight="1">
      <c r="A59" s="94" t="s">
        <v>116</v>
      </c>
      <c r="B59" s="94" t="s">
        <v>417</v>
      </c>
      <c r="C59" s="94" t="s">
        <v>41</v>
      </c>
      <c r="D59" s="94" t="s">
        <v>418</v>
      </c>
      <c r="E59" s="9" t="s">
        <v>60</v>
      </c>
      <c r="F59" s="8">
        <v>21.3</v>
      </c>
      <c r="G59" s="10">
        <v>39.369999999999997</v>
      </c>
      <c r="H59" s="10">
        <v>48.9</v>
      </c>
      <c r="I59" s="10">
        <v>1041.57</v>
      </c>
      <c r="J59" s="87">
        <v>1.4268106623470246E-3</v>
      </c>
    </row>
    <row r="60" spans="1:10" ht="25.9" customHeight="1">
      <c r="A60" s="94" t="s">
        <v>117</v>
      </c>
      <c r="B60" s="94" t="s">
        <v>419</v>
      </c>
      <c r="C60" s="94" t="s">
        <v>41</v>
      </c>
      <c r="D60" s="94" t="s">
        <v>420</v>
      </c>
      <c r="E60" s="9" t="s">
        <v>60</v>
      </c>
      <c r="F60" s="8">
        <v>10</v>
      </c>
      <c r="G60" s="10">
        <v>573.70000000000005</v>
      </c>
      <c r="H60" s="10">
        <v>712.7</v>
      </c>
      <c r="I60" s="10">
        <v>7127</v>
      </c>
      <c r="J60" s="87">
        <v>9.7630304161479727E-3</v>
      </c>
    </row>
    <row r="61" spans="1:10" ht="39" customHeight="1">
      <c r="A61" s="94" t="s">
        <v>421</v>
      </c>
      <c r="B61" s="94" t="s">
        <v>422</v>
      </c>
      <c r="C61" s="94" t="s">
        <v>27</v>
      </c>
      <c r="D61" s="94" t="s">
        <v>423</v>
      </c>
      <c r="E61" s="9" t="s">
        <v>168</v>
      </c>
      <c r="F61" s="8">
        <v>40</v>
      </c>
      <c r="G61" s="10">
        <v>439.54</v>
      </c>
      <c r="H61" s="10">
        <v>546.04</v>
      </c>
      <c r="I61" s="10">
        <v>21841.599999999999</v>
      </c>
      <c r="J61" s="87">
        <v>2.9920051232964439E-2</v>
      </c>
    </row>
    <row r="62" spans="1:10" ht="39" customHeight="1">
      <c r="A62" s="107" t="s">
        <v>120</v>
      </c>
      <c r="B62" s="107" t="s">
        <v>375</v>
      </c>
      <c r="C62" s="107"/>
      <c r="D62" s="107" t="s">
        <v>121</v>
      </c>
      <c r="E62" s="110"/>
      <c r="F62" s="108">
        <v>1</v>
      </c>
      <c r="G62" s="108" t="s">
        <v>173</v>
      </c>
      <c r="H62" s="111">
        <v>9791.57</v>
      </c>
      <c r="I62" s="111">
        <v>9791.57</v>
      </c>
      <c r="J62" s="112">
        <v>1.341313255673383E-2</v>
      </c>
    </row>
    <row r="63" spans="1:10" ht="25.9" customHeight="1">
      <c r="A63" s="94" t="s">
        <v>122</v>
      </c>
      <c r="B63" s="94" t="s">
        <v>123</v>
      </c>
      <c r="C63" s="94" t="s">
        <v>41</v>
      </c>
      <c r="D63" s="94" t="s">
        <v>124</v>
      </c>
      <c r="E63" s="9" t="s">
        <v>24</v>
      </c>
      <c r="F63" s="8">
        <v>101</v>
      </c>
      <c r="G63" s="10">
        <v>44.65</v>
      </c>
      <c r="H63" s="10">
        <v>55.46</v>
      </c>
      <c r="I63" s="10">
        <v>5601.46</v>
      </c>
      <c r="J63" s="87">
        <v>7.6732460158322191E-3</v>
      </c>
    </row>
    <row r="64" spans="1:10" ht="24" customHeight="1">
      <c r="A64" s="94" t="s">
        <v>125</v>
      </c>
      <c r="B64" s="94" t="s">
        <v>424</v>
      </c>
      <c r="C64" s="94" t="s">
        <v>41</v>
      </c>
      <c r="D64" s="94" t="s">
        <v>425</v>
      </c>
      <c r="E64" s="9" t="s">
        <v>45</v>
      </c>
      <c r="F64" s="8">
        <v>2.09</v>
      </c>
      <c r="G64" s="10">
        <v>700.48</v>
      </c>
      <c r="H64" s="10">
        <v>870.2</v>
      </c>
      <c r="I64" s="10">
        <v>1818.71</v>
      </c>
      <c r="J64" s="87">
        <v>2.4913878277188829E-3</v>
      </c>
    </row>
    <row r="65" spans="1:10" ht="24" customHeight="1">
      <c r="A65" s="94" t="s">
        <v>426</v>
      </c>
      <c r="B65" s="94" t="s">
        <v>427</v>
      </c>
      <c r="C65" s="94" t="s">
        <v>23</v>
      </c>
      <c r="D65" s="94" t="s">
        <v>428</v>
      </c>
      <c r="E65" s="9" t="s">
        <v>24</v>
      </c>
      <c r="F65" s="8">
        <v>177.5</v>
      </c>
      <c r="G65" s="10">
        <v>10.76</v>
      </c>
      <c r="H65" s="10">
        <v>13.36</v>
      </c>
      <c r="I65" s="10">
        <v>2371.4</v>
      </c>
      <c r="J65" s="87">
        <v>3.248498713182728E-3</v>
      </c>
    </row>
    <row r="66" spans="1:10">
      <c r="A66" s="90"/>
      <c r="B66" s="90"/>
      <c r="C66" s="90"/>
      <c r="D66" s="90"/>
      <c r="E66" s="90"/>
      <c r="F66" s="90"/>
      <c r="G66" s="90"/>
      <c r="H66" s="90"/>
      <c r="I66" s="90"/>
      <c r="J66" s="90"/>
    </row>
    <row r="67" spans="1:10" ht="26.25" customHeight="1">
      <c r="A67" s="117"/>
      <c r="B67" s="117"/>
      <c r="C67" s="117"/>
      <c r="D67" s="102"/>
      <c r="E67" s="89"/>
      <c r="F67" s="118" t="s">
        <v>14</v>
      </c>
      <c r="G67" s="117"/>
      <c r="H67" s="119">
        <v>587677.21</v>
      </c>
      <c r="I67" s="117"/>
      <c r="J67" s="117"/>
    </row>
    <row r="68" spans="1:10" ht="23.25" customHeight="1">
      <c r="A68" s="117"/>
      <c r="B68" s="117"/>
      <c r="C68" s="117"/>
      <c r="D68" s="102"/>
      <c r="E68" s="89"/>
      <c r="F68" s="118" t="s">
        <v>15</v>
      </c>
      <c r="G68" s="117"/>
      <c r="H68" s="119">
        <v>142321.54</v>
      </c>
      <c r="I68" s="117"/>
      <c r="J68" s="117"/>
    </row>
    <row r="69" spans="1:10" ht="62.25" customHeight="1">
      <c r="A69" s="117"/>
      <c r="B69" s="117"/>
      <c r="C69" s="117"/>
      <c r="D69" s="102"/>
      <c r="E69" s="89"/>
      <c r="F69" s="118" t="s">
        <v>16</v>
      </c>
      <c r="G69" s="117"/>
      <c r="H69" s="119">
        <v>729998.75</v>
      </c>
      <c r="I69" s="117"/>
      <c r="J69" s="117"/>
    </row>
    <row r="70" spans="1:10" hidden="1">
      <c r="A70" s="11"/>
      <c r="B70" s="11"/>
      <c r="C70" s="11"/>
      <c r="D70" s="11"/>
      <c r="E70" s="11"/>
      <c r="F70" s="11"/>
      <c r="G70" s="11"/>
      <c r="H70" s="11"/>
      <c r="I70" s="11"/>
      <c r="J70" s="11"/>
    </row>
    <row r="71" spans="1:10">
      <c r="A71" s="135" t="s">
        <v>1035</v>
      </c>
      <c r="B71" s="135"/>
      <c r="C71" s="135"/>
      <c r="D71" s="135"/>
      <c r="E71" s="135"/>
      <c r="F71" s="135"/>
      <c r="G71" s="135"/>
      <c r="H71" s="135"/>
      <c r="I71" s="135"/>
      <c r="J71" s="135"/>
    </row>
    <row r="72" spans="1:10" ht="54.75" customHeight="1">
      <c r="A72" s="135" t="s">
        <v>597</v>
      </c>
      <c r="B72" s="135"/>
      <c r="C72" s="135"/>
      <c r="D72" s="135"/>
      <c r="E72" s="135"/>
      <c r="F72" s="135"/>
      <c r="G72" s="135"/>
      <c r="H72" s="135"/>
      <c r="I72" s="135"/>
      <c r="J72" s="135"/>
    </row>
    <row r="73" spans="1:10">
      <c r="A73" s="88"/>
      <c r="B73" s="88"/>
      <c r="C73" s="88"/>
      <c r="D73" s="88"/>
      <c r="E73" s="88"/>
      <c r="F73" s="88"/>
      <c r="G73" s="88"/>
      <c r="H73" s="88"/>
      <c r="I73" s="88"/>
      <c r="J73" s="88"/>
    </row>
  </sheetData>
  <mergeCells count="18">
    <mergeCell ref="A69:C69"/>
    <mergeCell ref="F69:G69"/>
    <mergeCell ref="H69:J69"/>
    <mergeCell ref="A71:J71"/>
    <mergeCell ref="A72:J72"/>
    <mergeCell ref="A67:C67"/>
    <mergeCell ref="E1:F1"/>
    <mergeCell ref="G1:H1"/>
    <mergeCell ref="I1:J1"/>
    <mergeCell ref="E2:F2"/>
    <mergeCell ref="G2:H2"/>
    <mergeCell ref="I2:J2"/>
    <mergeCell ref="A3:J3"/>
    <mergeCell ref="F67:G67"/>
    <mergeCell ref="H67:J67"/>
    <mergeCell ref="A68:C68"/>
    <mergeCell ref="F68:G68"/>
    <mergeCell ref="H68:J68"/>
  </mergeCells>
  <pageMargins left="0.5" right="0.5" top="1" bottom="1" header="0.5" footer="0.5"/>
  <pageSetup paperSize="9" scale="44" fitToHeight="0" orientation="portrait" r:id="rId1"/>
  <headerFooter>
    <oddHeader xml:space="preserve">&amp;L </oddHeader>
    <oddFooter xml:space="preserve">&amp;L 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94"/>
  <sheetViews>
    <sheetView view="pageBreakPreview" zoomScale="90" zoomScaleNormal="100" zoomScaleSheetLayoutView="90" workbookViewId="0">
      <selection activeCell="E2" sqref="E2:F2"/>
    </sheetView>
  </sheetViews>
  <sheetFormatPr defaultRowHeight="14.25"/>
  <cols>
    <col min="1" max="1" width="10" bestFit="1" customWidth="1"/>
    <col min="2" max="2" width="12" bestFit="1" customWidth="1"/>
    <col min="3" max="3" width="10" bestFit="1" customWidth="1"/>
    <col min="4" max="4" width="60" bestFit="1" customWidth="1"/>
    <col min="5" max="5" width="15" bestFit="1" customWidth="1"/>
    <col min="6" max="8" width="12" bestFit="1" customWidth="1"/>
    <col min="9" max="9" width="13" bestFit="1" customWidth="1"/>
    <col min="10" max="10" width="14" bestFit="1" customWidth="1"/>
  </cols>
  <sheetData>
    <row r="1" spans="1:10" ht="15" customHeight="1">
      <c r="A1" s="101"/>
      <c r="B1" s="101"/>
      <c r="C1" s="101"/>
      <c r="D1" s="101" t="s">
        <v>0</v>
      </c>
      <c r="E1" s="133" t="s">
        <v>1</v>
      </c>
      <c r="F1" s="133"/>
      <c r="G1" s="133" t="s">
        <v>2</v>
      </c>
      <c r="H1" s="133"/>
      <c r="I1" s="133"/>
      <c r="J1" s="133"/>
    </row>
    <row r="2" spans="1:10" ht="79.900000000000006" customHeight="1">
      <c r="A2" s="91"/>
      <c r="B2" s="91"/>
      <c r="C2" s="91"/>
      <c r="D2" s="91" t="s">
        <v>347</v>
      </c>
      <c r="E2" s="118" t="s">
        <v>1032</v>
      </c>
      <c r="F2" s="118"/>
      <c r="G2" s="144">
        <v>0.24229999999999999</v>
      </c>
      <c r="H2" s="145"/>
      <c r="I2" s="145"/>
      <c r="J2" s="145"/>
    </row>
    <row r="3" spans="1:10" ht="22.9" customHeight="1">
      <c r="A3" s="146" t="s">
        <v>589</v>
      </c>
      <c r="B3" s="147"/>
      <c r="C3" s="147"/>
      <c r="D3" s="147"/>
      <c r="E3" s="147"/>
      <c r="F3" s="147"/>
      <c r="G3" s="147"/>
      <c r="H3" s="147"/>
      <c r="I3" s="147"/>
      <c r="J3" s="148"/>
    </row>
    <row r="4" spans="1:10" ht="24" customHeight="1">
      <c r="A4" s="135"/>
      <c r="B4" s="125"/>
      <c r="C4" s="125"/>
      <c r="D4" s="125"/>
      <c r="E4" s="125"/>
      <c r="F4" s="125"/>
      <c r="G4" s="125"/>
      <c r="H4" s="125"/>
      <c r="I4" s="125"/>
      <c r="J4" s="125"/>
    </row>
    <row r="5" spans="1:10" ht="18" customHeight="1">
      <c r="A5" s="93" t="s">
        <v>22</v>
      </c>
      <c r="B5" s="95" t="s">
        <v>17</v>
      </c>
      <c r="C5" s="93" t="s">
        <v>18</v>
      </c>
      <c r="D5" s="93" t="s">
        <v>4</v>
      </c>
      <c r="E5" s="132" t="s">
        <v>126</v>
      </c>
      <c r="F5" s="132"/>
      <c r="G5" s="96" t="s">
        <v>19</v>
      </c>
      <c r="H5" s="95" t="s">
        <v>5</v>
      </c>
      <c r="I5" s="95" t="s">
        <v>20</v>
      </c>
      <c r="J5" s="95" t="s">
        <v>6</v>
      </c>
    </row>
    <row r="6" spans="1:10" ht="39" customHeight="1">
      <c r="A6" s="94" t="s">
        <v>127</v>
      </c>
      <c r="B6" s="8" t="s">
        <v>376</v>
      </c>
      <c r="C6" s="94" t="s">
        <v>27</v>
      </c>
      <c r="D6" s="94" t="s">
        <v>377</v>
      </c>
      <c r="E6" s="139" t="s">
        <v>429</v>
      </c>
      <c r="F6" s="139"/>
      <c r="G6" s="9" t="s">
        <v>24</v>
      </c>
      <c r="H6" s="12">
        <v>1</v>
      </c>
      <c r="I6" s="10">
        <v>504.85</v>
      </c>
      <c r="J6" s="10">
        <v>504.85</v>
      </c>
    </row>
    <row r="7" spans="1:10" ht="24" customHeight="1">
      <c r="A7" s="100" t="s">
        <v>128</v>
      </c>
      <c r="B7" s="14" t="s">
        <v>237</v>
      </c>
      <c r="C7" s="100" t="s">
        <v>27</v>
      </c>
      <c r="D7" s="100" t="s">
        <v>133</v>
      </c>
      <c r="E7" s="140" t="s">
        <v>171</v>
      </c>
      <c r="F7" s="140"/>
      <c r="G7" s="15" t="s">
        <v>172</v>
      </c>
      <c r="H7" s="16">
        <v>1.1186</v>
      </c>
      <c r="I7" s="17">
        <v>25.66</v>
      </c>
      <c r="J7" s="17">
        <v>28.7</v>
      </c>
    </row>
    <row r="8" spans="1:10" ht="24" customHeight="1">
      <c r="A8" s="100" t="s">
        <v>128</v>
      </c>
      <c r="B8" s="14" t="s">
        <v>430</v>
      </c>
      <c r="C8" s="100" t="s">
        <v>27</v>
      </c>
      <c r="D8" s="100" t="s">
        <v>431</v>
      </c>
      <c r="E8" s="140" t="s">
        <v>171</v>
      </c>
      <c r="F8" s="140"/>
      <c r="G8" s="15" t="s">
        <v>172</v>
      </c>
      <c r="H8" s="16">
        <v>0.37290000000000001</v>
      </c>
      <c r="I8" s="17">
        <v>30.5</v>
      </c>
      <c r="J8" s="17">
        <v>11.37</v>
      </c>
    </row>
    <row r="9" spans="1:10" ht="25.9" customHeight="1">
      <c r="A9" s="100" t="s">
        <v>128</v>
      </c>
      <c r="B9" s="14" t="s">
        <v>432</v>
      </c>
      <c r="C9" s="100" t="s">
        <v>27</v>
      </c>
      <c r="D9" s="100" t="s">
        <v>433</v>
      </c>
      <c r="E9" s="140" t="s">
        <v>434</v>
      </c>
      <c r="F9" s="140"/>
      <c r="G9" s="15" t="s">
        <v>24</v>
      </c>
      <c r="H9" s="16">
        <v>0.5</v>
      </c>
      <c r="I9" s="17">
        <v>27.01</v>
      </c>
      <c r="J9" s="17">
        <v>13.5</v>
      </c>
    </row>
    <row r="10" spans="1:10" ht="25.9" customHeight="1">
      <c r="A10" s="98" t="s">
        <v>134</v>
      </c>
      <c r="B10" s="19" t="s">
        <v>435</v>
      </c>
      <c r="C10" s="98" t="s">
        <v>27</v>
      </c>
      <c r="D10" s="98" t="s">
        <v>436</v>
      </c>
      <c r="E10" s="141" t="s">
        <v>135</v>
      </c>
      <c r="F10" s="141"/>
      <c r="G10" s="20" t="s">
        <v>388</v>
      </c>
      <c r="H10" s="21">
        <v>1.32E-2</v>
      </c>
      <c r="I10" s="22">
        <v>18.09</v>
      </c>
      <c r="J10" s="22">
        <v>0.23</v>
      </c>
    </row>
    <row r="11" spans="1:10" ht="39" customHeight="1">
      <c r="A11" s="98" t="s">
        <v>134</v>
      </c>
      <c r="B11" s="19" t="s">
        <v>437</v>
      </c>
      <c r="C11" s="98" t="s">
        <v>27</v>
      </c>
      <c r="D11" s="98" t="s">
        <v>438</v>
      </c>
      <c r="E11" s="141" t="s">
        <v>135</v>
      </c>
      <c r="F11" s="141"/>
      <c r="G11" s="20" t="s">
        <v>24</v>
      </c>
      <c r="H11" s="21">
        <v>1</v>
      </c>
      <c r="I11" s="22">
        <v>432</v>
      </c>
      <c r="J11" s="22">
        <v>432</v>
      </c>
    </row>
    <row r="12" spans="1:10" ht="25.9" customHeight="1">
      <c r="A12" s="98" t="s">
        <v>134</v>
      </c>
      <c r="B12" s="19" t="s">
        <v>439</v>
      </c>
      <c r="C12" s="98" t="s">
        <v>27</v>
      </c>
      <c r="D12" s="98" t="s">
        <v>440</v>
      </c>
      <c r="E12" s="141" t="s">
        <v>135</v>
      </c>
      <c r="F12" s="141"/>
      <c r="G12" s="20" t="s">
        <v>168</v>
      </c>
      <c r="H12" s="21">
        <v>3.2082999999999999</v>
      </c>
      <c r="I12" s="22">
        <v>5.82</v>
      </c>
      <c r="J12" s="22">
        <v>18.670000000000002</v>
      </c>
    </row>
    <row r="13" spans="1:10" ht="24" customHeight="1">
      <c r="A13" s="98" t="s">
        <v>134</v>
      </c>
      <c r="B13" s="19" t="s">
        <v>441</v>
      </c>
      <c r="C13" s="98" t="s">
        <v>27</v>
      </c>
      <c r="D13" s="98" t="s">
        <v>442</v>
      </c>
      <c r="E13" s="141" t="s">
        <v>135</v>
      </c>
      <c r="F13" s="141"/>
      <c r="G13" s="20" t="s">
        <v>388</v>
      </c>
      <c r="H13" s="21">
        <v>1.1299999999999999E-2</v>
      </c>
      <c r="I13" s="22">
        <v>33.76</v>
      </c>
      <c r="J13" s="22">
        <v>0.38</v>
      </c>
    </row>
    <row r="14" spans="1:10">
      <c r="A14" s="92"/>
      <c r="B14" s="92"/>
      <c r="C14" s="92"/>
      <c r="D14" s="92"/>
      <c r="E14" s="92" t="s">
        <v>139</v>
      </c>
      <c r="F14" s="24">
        <v>29.41</v>
      </c>
      <c r="G14" s="92" t="s">
        <v>140</v>
      </c>
      <c r="H14" s="24">
        <v>0</v>
      </c>
      <c r="I14" s="92" t="s">
        <v>141</v>
      </c>
      <c r="J14" s="24">
        <v>29.41</v>
      </c>
    </row>
    <row r="15" spans="1:10" ht="14.25" customHeight="1" thickBot="1">
      <c r="A15" s="92"/>
      <c r="B15" s="92"/>
      <c r="C15" s="92"/>
      <c r="D15" s="92"/>
      <c r="E15" s="92" t="s">
        <v>142</v>
      </c>
      <c r="F15" s="24">
        <v>122.32</v>
      </c>
      <c r="G15" s="92"/>
      <c r="H15" s="138" t="s">
        <v>143</v>
      </c>
      <c r="I15" s="138"/>
      <c r="J15" s="24">
        <v>627.16999999999996</v>
      </c>
    </row>
    <row r="16" spans="1:10" ht="49.9" customHeight="1" thickTop="1">
      <c r="A16" s="25"/>
      <c r="B16" s="25"/>
      <c r="C16" s="25"/>
      <c r="D16" s="25"/>
      <c r="E16" s="25"/>
      <c r="F16" s="25"/>
      <c r="G16" s="25"/>
      <c r="H16" s="25"/>
      <c r="I16" s="25"/>
      <c r="J16" s="25"/>
    </row>
    <row r="17" spans="1:10" ht="1.1499999999999999" customHeight="1">
      <c r="A17" s="93" t="s">
        <v>25</v>
      </c>
      <c r="B17" s="95" t="s">
        <v>17</v>
      </c>
      <c r="C17" s="93" t="s">
        <v>18</v>
      </c>
      <c r="D17" s="93" t="s">
        <v>4</v>
      </c>
      <c r="E17" s="132" t="s">
        <v>126</v>
      </c>
      <c r="F17" s="132"/>
      <c r="G17" s="96" t="s">
        <v>19</v>
      </c>
      <c r="H17" s="95" t="s">
        <v>5</v>
      </c>
      <c r="I17" s="95" t="s">
        <v>20</v>
      </c>
      <c r="J17" s="95" t="s">
        <v>6</v>
      </c>
    </row>
    <row r="18" spans="1:10" ht="18" customHeight="1">
      <c r="A18" s="94" t="s">
        <v>127</v>
      </c>
      <c r="B18" s="8" t="s">
        <v>378</v>
      </c>
      <c r="C18" s="94" t="s">
        <v>23</v>
      </c>
      <c r="D18" s="94" t="s">
        <v>379</v>
      </c>
      <c r="E18" s="139">
        <v>0</v>
      </c>
      <c r="F18" s="139"/>
      <c r="G18" s="9" t="s">
        <v>24</v>
      </c>
      <c r="H18" s="12">
        <v>1</v>
      </c>
      <c r="I18" s="10">
        <v>601.22</v>
      </c>
      <c r="J18" s="10">
        <v>601.22</v>
      </c>
    </row>
    <row r="19" spans="1:10" ht="24" customHeight="1">
      <c r="A19" s="100" t="s">
        <v>128</v>
      </c>
      <c r="B19" s="14" t="s">
        <v>129</v>
      </c>
      <c r="C19" s="100" t="s">
        <v>23</v>
      </c>
      <c r="D19" s="100" t="s">
        <v>130</v>
      </c>
      <c r="E19" s="140">
        <v>0</v>
      </c>
      <c r="F19" s="140"/>
      <c r="G19" s="15" t="s">
        <v>131</v>
      </c>
      <c r="H19" s="16">
        <v>6.7</v>
      </c>
      <c r="I19" s="17">
        <v>32.22</v>
      </c>
      <c r="J19" s="17">
        <v>215.87</v>
      </c>
    </row>
    <row r="20" spans="1:10" ht="24" customHeight="1">
      <c r="A20" s="100" t="s">
        <v>128</v>
      </c>
      <c r="B20" s="14" t="s">
        <v>132</v>
      </c>
      <c r="C20" s="100" t="s">
        <v>23</v>
      </c>
      <c r="D20" s="100" t="s">
        <v>133</v>
      </c>
      <c r="E20" s="140">
        <v>0</v>
      </c>
      <c r="F20" s="140"/>
      <c r="G20" s="15" t="s">
        <v>131</v>
      </c>
      <c r="H20" s="16">
        <v>7.5</v>
      </c>
      <c r="I20" s="17">
        <v>26.9</v>
      </c>
      <c r="J20" s="17">
        <v>201.75</v>
      </c>
    </row>
    <row r="21" spans="1:10" ht="24" customHeight="1">
      <c r="A21" s="98" t="s">
        <v>134</v>
      </c>
      <c r="B21" s="19" t="s">
        <v>160</v>
      </c>
      <c r="C21" s="98" t="s">
        <v>23</v>
      </c>
      <c r="D21" s="98" t="s">
        <v>161</v>
      </c>
      <c r="E21" s="141" t="s">
        <v>135</v>
      </c>
      <c r="F21" s="141"/>
      <c r="G21" s="20" t="s">
        <v>71</v>
      </c>
      <c r="H21" s="21">
        <v>4.2000000000000003E-2</v>
      </c>
      <c r="I21" s="22">
        <v>16.66</v>
      </c>
      <c r="J21" s="22">
        <v>0.69</v>
      </c>
    </row>
    <row r="22" spans="1:10" ht="24" customHeight="1">
      <c r="A22" s="98" t="s">
        <v>134</v>
      </c>
      <c r="B22" s="19" t="s">
        <v>136</v>
      </c>
      <c r="C22" s="98" t="s">
        <v>23</v>
      </c>
      <c r="D22" s="98" t="s">
        <v>137</v>
      </c>
      <c r="E22" s="141" t="s">
        <v>135</v>
      </c>
      <c r="F22" s="141"/>
      <c r="G22" s="20" t="s">
        <v>138</v>
      </c>
      <c r="H22" s="21">
        <v>0.17</v>
      </c>
      <c r="I22" s="22">
        <v>225.02</v>
      </c>
      <c r="J22" s="22">
        <v>38.25</v>
      </c>
    </row>
    <row r="23" spans="1:10" ht="24" customHeight="1">
      <c r="A23" s="98" t="s">
        <v>134</v>
      </c>
      <c r="B23" s="19" t="s">
        <v>144</v>
      </c>
      <c r="C23" s="98" t="s">
        <v>23</v>
      </c>
      <c r="D23" s="98" t="s">
        <v>145</v>
      </c>
      <c r="E23" s="141" t="s">
        <v>135</v>
      </c>
      <c r="F23" s="141"/>
      <c r="G23" s="20" t="s">
        <v>45</v>
      </c>
      <c r="H23" s="21">
        <v>0.02</v>
      </c>
      <c r="I23" s="22">
        <v>7.45</v>
      </c>
      <c r="J23" s="22">
        <v>0.14000000000000001</v>
      </c>
    </row>
    <row r="24" spans="1:10" ht="24" customHeight="1">
      <c r="A24" s="98" t="s">
        <v>134</v>
      </c>
      <c r="B24" s="19" t="s">
        <v>154</v>
      </c>
      <c r="C24" s="98" t="s">
        <v>23</v>
      </c>
      <c r="D24" s="98" t="s">
        <v>155</v>
      </c>
      <c r="E24" s="141" t="s">
        <v>135</v>
      </c>
      <c r="F24" s="141"/>
      <c r="G24" s="20" t="s">
        <v>45</v>
      </c>
      <c r="H24" s="21">
        <v>0.02</v>
      </c>
      <c r="I24" s="22">
        <v>24.45</v>
      </c>
      <c r="J24" s="22">
        <v>0.48</v>
      </c>
    </row>
    <row r="25" spans="1:10" ht="24" customHeight="1">
      <c r="A25" s="98" t="s">
        <v>134</v>
      </c>
      <c r="B25" s="19" t="s">
        <v>166</v>
      </c>
      <c r="C25" s="98" t="s">
        <v>23</v>
      </c>
      <c r="D25" s="98" t="s">
        <v>167</v>
      </c>
      <c r="E25" s="141" t="s">
        <v>135</v>
      </c>
      <c r="F25" s="141"/>
      <c r="G25" s="20" t="s">
        <v>45</v>
      </c>
      <c r="H25" s="21">
        <v>0.04</v>
      </c>
      <c r="I25" s="22">
        <v>1.02</v>
      </c>
      <c r="J25" s="22">
        <v>0.04</v>
      </c>
    </row>
    <row r="26" spans="1:10" ht="24" customHeight="1">
      <c r="A26" s="98" t="s">
        <v>134</v>
      </c>
      <c r="B26" s="19" t="s">
        <v>156</v>
      </c>
      <c r="C26" s="98" t="s">
        <v>23</v>
      </c>
      <c r="D26" s="98" t="s">
        <v>157</v>
      </c>
      <c r="E26" s="141" t="s">
        <v>135</v>
      </c>
      <c r="F26" s="141"/>
      <c r="G26" s="20" t="s">
        <v>138</v>
      </c>
      <c r="H26" s="21">
        <v>0.05</v>
      </c>
      <c r="I26" s="22">
        <v>378.03</v>
      </c>
      <c r="J26" s="22">
        <v>18.899999999999999</v>
      </c>
    </row>
    <row r="27" spans="1:10" ht="24" customHeight="1">
      <c r="A27" s="98" t="s">
        <v>134</v>
      </c>
      <c r="B27" s="19" t="s">
        <v>152</v>
      </c>
      <c r="C27" s="98" t="s">
        <v>23</v>
      </c>
      <c r="D27" s="98" t="s">
        <v>153</v>
      </c>
      <c r="E27" s="141" t="s">
        <v>135</v>
      </c>
      <c r="F27" s="141"/>
      <c r="G27" s="20" t="s">
        <v>71</v>
      </c>
      <c r="H27" s="21">
        <v>0.5</v>
      </c>
      <c r="I27" s="22">
        <v>20.6</v>
      </c>
      <c r="J27" s="22">
        <v>10.3</v>
      </c>
    </row>
    <row r="28" spans="1:10" ht="24" customHeight="1">
      <c r="A28" s="98" t="s">
        <v>134</v>
      </c>
      <c r="B28" s="19" t="s">
        <v>158</v>
      </c>
      <c r="C28" s="98" t="s">
        <v>23</v>
      </c>
      <c r="D28" s="98" t="s">
        <v>159</v>
      </c>
      <c r="E28" s="141" t="s">
        <v>135</v>
      </c>
      <c r="F28" s="141"/>
      <c r="G28" s="20" t="s">
        <v>45</v>
      </c>
      <c r="H28" s="21">
        <v>0.5</v>
      </c>
      <c r="I28" s="22">
        <v>0.81</v>
      </c>
      <c r="J28" s="22">
        <v>0.4</v>
      </c>
    </row>
    <row r="29" spans="1:10" ht="24" customHeight="1">
      <c r="A29" s="98" t="s">
        <v>134</v>
      </c>
      <c r="B29" s="19" t="s">
        <v>146</v>
      </c>
      <c r="C29" s="98" t="s">
        <v>23</v>
      </c>
      <c r="D29" s="98" t="s">
        <v>147</v>
      </c>
      <c r="E29" s="141" t="s">
        <v>135</v>
      </c>
      <c r="F29" s="141"/>
      <c r="G29" s="20" t="s">
        <v>45</v>
      </c>
      <c r="H29" s="21">
        <v>0.19</v>
      </c>
      <c r="I29" s="22">
        <v>17.91</v>
      </c>
      <c r="J29" s="22">
        <v>3.4</v>
      </c>
    </row>
    <row r="30" spans="1:10" ht="24" customHeight="1">
      <c r="A30" s="98" t="s">
        <v>134</v>
      </c>
      <c r="B30" s="19" t="s">
        <v>150</v>
      </c>
      <c r="C30" s="98" t="s">
        <v>23</v>
      </c>
      <c r="D30" s="98" t="s">
        <v>151</v>
      </c>
      <c r="E30" s="141" t="s">
        <v>135</v>
      </c>
      <c r="F30" s="141"/>
      <c r="G30" s="20" t="s">
        <v>45</v>
      </c>
      <c r="H30" s="21">
        <v>0.82</v>
      </c>
      <c r="I30" s="22">
        <v>17.829999999999998</v>
      </c>
      <c r="J30" s="22">
        <v>14.62</v>
      </c>
    </row>
    <row r="31" spans="1:10" ht="24" customHeight="1">
      <c r="A31" s="98" t="s">
        <v>134</v>
      </c>
      <c r="B31" s="19" t="s">
        <v>162</v>
      </c>
      <c r="C31" s="98" t="s">
        <v>23</v>
      </c>
      <c r="D31" s="98" t="s">
        <v>163</v>
      </c>
      <c r="E31" s="141" t="s">
        <v>135</v>
      </c>
      <c r="F31" s="141"/>
      <c r="G31" s="20" t="s">
        <v>138</v>
      </c>
      <c r="H31" s="21">
        <v>0.38</v>
      </c>
      <c r="I31" s="22">
        <v>150</v>
      </c>
      <c r="J31" s="22">
        <v>57</v>
      </c>
    </row>
    <row r="32" spans="1:10" ht="24" customHeight="1">
      <c r="A32" s="98" t="s">
        <v>134</v>
      </c>
      <c r="B32" s="19" t="s">
        <v>164</v>
      </c>
      <c r="C32" s="98" t="s">
        <v>23</v>
      </c>
      <c r="D32" s="98" t="s">
        <v>165</v>
      </c>
      <c r="E32" s="141" t="s">
        <v>135</v>
      </c>
      <c r="F32" s="141"/>
      <c r="G32" s="20" t="s">
        <v>138</v>
      </c>
      <c r="H32" s="21">
        <v>0.14000000000000001</v>
      </c>
      <c r="I32" s="22">
        <v>270.02</v>
      </c>
      <c r="J32" s="22">
        <v>37.799999999999997</v>
      </c>
    </row>
    <row r="33" spans="1:10" ht="24" customHeight="1">
      <c r="A33" s="98" t="s">
        <v>134</v>
      </c>
      <c r="B33" s="19" t="s">
        <v>148</v>
      </c>
      <c r="C33" s="98" t="s">
        <v>23</v>
      </c>
      <c r="D33" s="98" t="s">
        <v>149</v>
      </c>
      <c r="E33" s="141" t="s">
        <v>135</v>
      </c>
      <c r="F33" s="141"/>
      <c r="G33" s="20" t="s">
        <v>45</v>
      </c>
      <c r="H33" s="21">
        <v>0.02</v>
      </c>
      <c r="I33" s="22">
        <v>79.14</v>
      </c>
      <c r="J33" s="22">
        <v>1.58</v>
      </c>
    </row>
    <row r="34" spans="1:10" ht="24" customHeight="1">
      <c r="A34" s="92"/>
      <c r="B34" s="92"/>
      <c r="C34" s="92"/>
      <c r="D34" s="92"/>
      <c r="E34" s="92" t="s">
        <v>139</v>
      </c>
      <c r="F34" s="24">
        <v>273.04000000000002</v>
      </c>
      <c r="G34" s="92" t="s">
        <v>140</v>
      </c>
      <c r="H34" s="24">
        <v>0</v>
      </c>
      <c r="I34" s="92" t="s">
        <v>141</v>
      </c>
      <c r="J34" s="24">
        <v>273.04000000000002</v>
      </c>
    </row>
    <row r="35" spans="1:10" ht="15" thickBot="1">
      <c r="A35" s="92"/>
      <c r="B35" s="92"/>
      <c r="C35" s="92"/>
      <c r="D35" s="92"/>
      <c r="E35" s="92" t="s">
        <v>142</v>
      </c>
      <c r="F35" s="24">
        <v>145.66999999999999</v>
      </c>
      <c r="G35" s="92"/>
      <c r="H35" s="138" t="s">
        <v>143</v>
      </c>
      <c r="I35" s="138"/>
      <c r="J35" s="24">
        <v>746.89</v>
      </c>
    </row>
    <row r="36" spans="1:10" ht="14.25" customHeight="1" thickTop="1">
      <c r="A36" s="25"/>
      <c r="B36" s="25"/>
      <c r="C36" s="25"/>
      <c r="D36" s="25"/>
      <c r="E36" s="25"/>
      <c r="F36" s="25"/>
      <c r="G36" s="25"/>
      <c r="H36" s="25"/>
      <c r="I36" s="25"/>
      <c r="J36" s="25"/>
    </row>
    <row r="37" spans="1:10" ht="49.9" customHeight="1">
      <c r="A37" s="93" t="s">
        <v>26</v>
      </c>
      <c r="B37" s="95" t="s">
        <v>17</v>
      </c>
      <c r="C37" s="93" t="s">
        <v>18</v>
      </c>
      <c r="D37" s="93" t="s">
        <v>4</v>
      </c>
      <c r="E37" s="132" t="s">
        <v>126</v>
      </c>
      <c r="F37" s="132"/>
      <c r="G37" s="96" t="s">
        <v>19</v>
      </c>
      <c r="H37" s="95" t="s">
        <v>5</v>
      </c>
      <c r="I37" s="95" t="s">
        <v>20</v>
      </c>
      <c r="J37" s="95" t="s">
        <v>6</v>
      </c>
    </row>
    <row r="38" spans="1:10" ht="1.1499999999999999" customHeight="1">
      <c r="A38" s="94" t="s">
        <v>127</v>
      </c>
      <c r="B38" s="8" t="s">
        <v>30</v>
      </c>
      <c r="C38" s="94" t="s">
        <v>31</v>
      </c>
      <c r="D38" s="94" t="s">
        <v>32</v>
      </c>
      <c r="E38" s="139" t="s">
        <v>173</v>
      </c>
      <c r="F38" s="139"/>
      <c r="G38" s="9" t="s">
        <v>33</v>
      </c>
      <c r="H38" s="12">
        <v>1</v>
      </c>
      <c r="I38" s="10">
        <v>6887.45</v>
      </c>
      <c r="J38" s="10">
        <v>6887.45</v>
      </c>
    </row>
    <row r="39" spans="1:10" ht="18" customHeight="1">
      <c r="A39" s="98" t="s">
        <v>134</v>
      </c>
      <c r="B39" s="19" t="s">
        <v>174</v>
      </c>
      <c r="C39" s="98" t="s">
        <v>31</v>
      </c>
      <c r="D39" s="98" t="s">
        <v>175</v>
      </c>
      <c r="E39" s="141" t="s">
        <v>176</v>
      </c>
      <c r="F39" s="141"/>
      <c r="G39" s="20" t="s">
        <v>28</v>
      </c>
      <c r="H39" s="21">
        <v>1</v>
      </c>
      <c r="I39" s="22">
        <v>6887.45</v>
      </c>
      <c r="J39" s="22">
        <v>6887.45</v>
      </c>
    </row>
    <row r="40" spans="1:10" ht="25.9" customHeight="1">
      <c r="A40" s="92"/>
      <c r="B40" s="92"/>
      <c r="C40" s="92"/>
      <c r="D40" s="92"/>
      <c r="E40" s="92" t="s">
        <v>139</v>
      </c>
      <c r="F40" s="24">
        <v>0</v>
      </c>
      <c r="G40" s="92" t="s">
        <v>140</v>
      </c>
      <c r="H40" s="24">
        <v>0</v>
      </c>
      <c r="I40" s="92" t="s">
        <v>141</v>
      </c>
      <c r="J40" s="24">
        <v>0</v>
      </c>
    </row>
    <row r="41" spans="1:10" ht="24" customHeight="1" thickBot="1">
      <c r="A41" s="92"/>
      <c r="B41" s="92"/>
      <c r="C41" s="92"/>
      <c r="D41" s="92"/>
      <c r="E41" s="92" t="s">
        <v>142</v>
      </c>
      <c r="F41" s="24">
        <v>1668.82</v>
      </c>
      <c r="G41" s="92"/>
      <c r="H41" s="138" t="s">
        <v>143</v>
      </c>
      <c r="I41" s="138"/>
      <c r="J41" s="24">
        <v>8556.27</v>
      </c>
    </row>
    <row r="42" spans="1:10" ht="15" thickTop="1">
      <c r="A42" s="25"/>
      <c r="B42" s="25"/>
      <c r="C42" s="25"/>
      <c r="D42" s="25"/>
      <c r="E42" s="25"/>
      <c r="F42" s="25"/>
      <c r="G42" s="25"/>
      <c r="H42" s="25"/>
      <c r="I42" s="25"/>
      <c r="J42" s="25"/>
    </row>
    <row r="43" spans="1:10" ht="14.25" customHeight="1">
      <c r="A43" s="93" t="s">
        <v>34</v>
      </c>
      <c r="B43" s="95" t="s">
        <v>17</v>
      </c>
      <c r="C43" s="93" t="s">
        <v>18</v>
      </c>
      <c r="D43" s="93" t="s">
        <v>4</v>
      </c>
      <c r="E43" s="132" t="s">
        <v>126</v>
      </c>
      <c r="F43" s="132"/>
      <c r="G43" s="96" t="s">
        <v>19</v>
      </c>
      <c r="H43" s="95" t="s">
        <v>5</v>
      </c>
      <c r="I43" s="95" t="s">
        <v>20</v>
      </c>
      <c r="J43" s="95" t="s">
        <v>6</v>
      </c>
    </row>
    <row r="44" spans="1:10" ht="49.9" customHeight="1">
      <c r="A44" s="94" t="s">
        <v>127</v>
      </c>
      <c r="B44" s="8" t="s">
        <v>35</v>
      </c>
      <c r="C44" s="94" t="s">
        <v>31</v>
      </c>
      <c r="D44" s="94" t="s">
        <v>36</v>
      </c>
      <c r="E44" s="139" t="s">
        <v>173</v>
      </c>
      <c r="F44" s="139"/>
      <c r="G44" s="9" t="s">
        <v>37</v>
      </c>
      <c r="H44" s="12">
        <v>1</v>
      </c>
      <c r="I44" s="10">
        <v>5083.0200000000004</v>
      </c>
      <c r="J44" s="10">
        <v>5083.0200000000004</v>
      </c>
    </row>
    <row r="45" spans="1:10" ht="1.1499999999999999" customHeight="1">
      <c r="A45" s="100" t="s">
        <v>128</v>
      </c>
      <c r="B45" s="14" t="s">
        <v>664</v>
      </c>
      <c r="C45" s="100" t="s">
        <v>23</v>
      </c>
      <c r="D45" s="100" t="s">
        <v>665</v>
      </c>
      <c r="E45" s="140">
        <v>0</v>
      </c>
      <c r="F45" s="140"/>
      <c r="G45" s="15" t="s">
        <v>666</v>
      </c>
      <c r="H45" s="16">
        <v>1</v>
      </c>
      <c r="I45" s="17">
        <v>4808.8999999999996</v>
      </c>
      <c r="J45" s="17">
        <v>4808.8999999999996</v>
      </c>
    </row>
    <row r="46" spans="1:10" ht="24" customHeight="1">
      <c r="A46" s="100" t="s">
        <v>128</v>
      </c>
      <c r="B46" s="14" t="s">
        <v>177</v>
      </c>
      <c r="C46" s="100" t="s">
        <v>27</v>
      </c>
      <c r="D46" s="100" t="s">
        <v>178</v>
      </c>
      <c r="E46" s="140" t="s">
        <v>171</v>
      </c>
      <c r="F46" s="140"/>
      <c r="G46" s="15" t="s">
        <v>172</v>
      </c>
      <c r="H46" s="16">
        <v>2</v>
      </c>
      <c r="I46" s="17">
        <v>137.06</v>
      </c>
      <c r="J46" s="17">
        <v>274.12</v>
      </c>
    </row>
    <row r="47" spans="1:10" ht="18" customHeight="1">
      <c r="A47" s="92"/>
      <c r="B47" s="92"/>
      <c r="C47" s="92"/>
      <c r="D47" s="92"/>
      <c r="E47" s="92" t="s">
        <v>139</v>
      </c>
      <c r="F47" s="24">
        <v>4535.13</v>
      </c>
      <c r="G47" s="92" t="s">
        <v>140</v>
      </c>
      <c r="H47" s="24">
        <v>0</v>
      </c>
      <c r="I47" s="92" t="s">
        <v>141</v>
      </c>
      <c r="J47" s="24">
        <v>4535.13</v>
      </c>
    </row>
    <row r="48" spans="1:10" ht="24" customHeight="1" thickBot="1">
      <c r="A48" s="92"/>
      <c r="B48" s="92"/>
      <c r="C48" s="92"/>
      <c r="D48" s="92"/>
      <c r="E48" s="92" t="s">
        <v>142</v>
      </c>
      <c r="F48" s="24">
        <v>1231.6099999999999</v>
      </c>
      <c r="G48" s="92"/>
      <c r="H48" s="138" t="s">
        <v>143</v>
      </c>
      <c r="I48" s="138"/>
      <c r="J48" s="24">
        <v>6314.63</v>
      </c>
    </row>
    <row r="49" spans="1:10" ht="25.9" customHeight="1" thickTop="1">
      <c r="A49" s="25"/>
      <c r="B49" s="25"/>
      <c r="C49" s="25"/>
      <c r="D49" s="25"/>
      <c r="E49" s="25"/>
      <c r="F49" s="25"/>
      <c r="G49" s="25"/>
      <c r="H49" s="25"/>
      <c r="I49" s="25"/>
      <c r="J49" s="25"/>
    </row>
    <row r="50" spans="1:10" ht="25.9" customHeight="1">
      <c r="A50" s="93" t="s">
        <v>40</v>
      </c>
      <c r="B50" s="95" t="s">
        <v>17</v>
      </c>
      <c r="C50" s="93" t="s">
        <v>18</v>
      </c>
      <c r="D50" s="93" t="s">
        <v>4</v>
      </c>
      <c r="E50" s="132" t="s">
        <v>126</v>
      </c>
      <c r="F50" s="132"/>
      <c r="G50" s="96" t="s">
        <v>19</v>
      </c>
      <c r="H50" s="95" t="s">
        <v>5</v>
      </c>
      <c r="I50" s="95" t="s">
        <v>20</v>
      </c>
      <c r="J50" s="95" t="s">
        <v>6</v>
      </c>
    </row>
    <row r="51" spans="1:10">
      <c r="A51" s="94" t="s">
        <v>127</v>
      </c>
      <c r="B51" s="8" t="s">
        <v>43</v>
      </c>
      <c r="C51" s="94" t="s">
        <v>23</v>
      </c>
      <c r="D51" s="94" t="s">
        <v>44</v>
      </c>
      <c r="E51" s="139">
        <v>0</v>
      </c>
      <c r="F51" s="139"/>
      <c r="G51" s="9" t="s">
        <v>45</v>
      </c>
      <c r="H51" s="12">
        <v>1</v>
      </c>
      <c r="I51" s="10">
        <v>3865.44</v>
      </c>
      <c r="J51" s="10">
        <v>3865.44</v>
      </c>
    </row>
    <row r="52" spans="1:10" ht="14.25" customHeight="1">
      <c r="A52" s="98" t="s">
        <v>134</v>
      </c>
      <c r="B52" s="19" t="s">
        <v>213</v>
      </c>
      <c r="C52" s="98" t="s">
        <v>23</v>
      </c>
      <c r="D52" s="98" t="s">
        <v>44</v>
      </c>
      <c r="E52" s="141" t="s">
        <v>135</v>
      </c>
      <c r="F52" s="141"/>
      <c r="G52" s="20" t="s">
        <v>45</v>
      </c>
      <c r="H52" s="21">
        <v>1</v>
      </c>
      <c r="I52" s="22">
        <v>3865.44</v>
      </c>
      <c r="J52" s="22">
        <v>3865.44</v>
      </c>
    </row>
    <row r="53" spans="1:10" ht="49.9" customHeight="1">
      <c r="A53" s="92"/>
      <c r="B53" s="92"/>
      <c r="C53" s="92"/>
      <c r="D53" s="92"/>
      <c r="E53" s="92" t="s">
        <v>139</v>
      </c>
      <c r="F53" s="24">
        <v>0</v>
      </c>
      <c r="G53" s="92" t="s">
        <v>140</v>
      </c>
      <c r="H53" s="24">
        <v>0</v>
      </c>
      <c r="I53" s="92" t="s">
        <v>141</v>
      </c>
      <c r="J53" s="24">
        <v>0</v>
      </c>
    </row>
    <row r="54" spans="1:10" ht="1.1499999999999999" customHeight="1" thickBot="1">
      <c r="A54" s="92"/>
      <c r="B54" s="92"/>
      <c r="C54" s="92"/>
      <c r="D54" s="92"/>
      <c r="E54" s="92" t="s">
        <v>142</v>
      </c>
      <c r="F54" s="24">
        <v>936.59</v>
      </c>
      <c r="G54" s="92"/>
      <c r="H54" s="138" t="s">
        <v>143</v>
      </c>
      <c r="I54" s="138"/>
      <c r="J54" s="24">
        <v>4802.03</v>
      </c>
    </row>
    <row r="55" spans="1:10" ht="24" customHeight="1" thickTop="1">
      <c r="A55" s="25"/>
      <c r="B55" s="25"/>
      <c r="C55" s="25"/>
      <c r="D55" s="25"/>
      <c r="E55" s="25"/>
      <c r="F55" s="25"/>
      <c r="G55" s="25"/>
      <c r="H55" s="25"/>
      <c r="I55" s="25"/>
      <c r="J55" s="25"/>
    </row>
    <row r="56" spans="1:10" ht="24" customHeight="1">
      <c r="A56" s="93" t="s">
        <v>42</v>
      </c>
      <c r="B56" s="95" t="s">
        <v>17</v>
      </c>
      <c r="C56" s="93" t="s">
        <v>18</v>
      </c>
      <c r="D56" s="93" t="s">
        <v>4</v>
      </c>
      <c r="E56" s="132" t="s">
        <v>126</v>
      </c>
      <c r="F56" s="132"/>
      <c r="G56" s="96" t="s">
        <v>19</v>
      </c>
      <c r="H56" s="95" t="s">
        <v>5</v>
      </c>
      <c r="I56" s="95" t="s">
        <v>20</v>
      </c>
      <c r="J56" s="95" t="s">
        <v>6</v>
      </c>
    </row>
    <row r="57" spans="1:10" ht="18" customHeight="1">
      <c r="A57" s="94" t="s">
        <v>127</v>
      </c>
      <c r="B57" s="8" t="s">
        <v>46</v>
      </c>
      <c r="C57" s="94" t="s">
        <v>23</v>
      </c>
      <c r="D57" s="94" t="s">
        <v>47</v>
      </c>
      <c r="E57" s="139">
        <v>0</v>
      </c>
      <c r="F57" s="139"/>
      <c r="G57" s="9" t="s">
        <v>24</v>
      </c>
      <c r="H57" s="12">
        <v>1</v>
      </c>
      <c r="I57" s="10">
        <v>12</v>
      </c>
      <c r="J57" s="10">
        <v>12</v>
      </c>
    </row>
    <row r="58" spans="1:10" ht="24" customHeight="1">
      <c r="A58" s="100" t="s">
        <v>128</v>
      </c>
      <c r="B58" s="14" t="s">
        <v>214</v>
      </c>
      <c r="C58" s="100" t="s">
        <v>23</v>
      </c>
      <c r="D58" s="100" t="s">
        <v>215</v>
      </c>
      <c r="E58" s="140">
        <v>0</v>
      </c>
      <c r="F58" s="140"/>
      <c r="G58" s="15" t="s">
        <v>131</v>
      </c>
      <c r="H58" s="16">
        <v>7.0000000000000007E-2</v>
      </c>
      <c r="I58" s="17">
        <v>24.69</v>
      </c>
      <c r="J58" s="17">
        <v>1.72</v>
      </c>
    </row>
    <row r="59" spans="1:10" ht="24" customHeight="1">
      <c r="A59" s="100" t="s">
        <v>128</v>
      </c>
      <c r="B59" s="14" t="s">
        <v>129</v>
      </c>
      <c r="C59" s="100" t="s">
        <v>23</v>
      </c>
      <c r="D59" s="100" t="s">
        <v>130</v>
      </c>
      <c r="E59" s="140">
        <v>0</v>
      </c>
      <c r="F59" s="140"/>
      <c r="G59" s="15" t="s">
        <v>131</v>
      </c>
      <c r="H59" s="16">
        <v>0.05</v>
      </c>
      <c r="I59" s="17">
        <v>32.22</v>
      </c>
      <c r="J59" s="17">
        <v>1.61</v>
      </c>
    </row>
    <row r="60" spans="1:10" ht="25.5">
      <c r="A60" s="100" t="s">
        <v>128</v>
      </c>
      <c r="B60" s="14" t="s">
        <v>132</v>
      </c>
      <c r="C60" s="100" t="s">
        <v>23</v>
      </c>
      <c r="D60" s="100" t="s">
        <v>133</v>
      </c>
      <c r="E60" s="140">
        <v>0</v>
      </c>
      <c r="F60" s="140"/>
      <c r="G60" s="15" t="s">
        <v>131</v>
      </c>
      <c r="H60" s="16">
        <v>0.18</v>
      </c>
      <c r="I60" s="17">
        <v>26.9</v>
      </c>
      <c r="J60" s="17">
        <v>4.84</v>
      </c>
    </row>
    <row r="61" spans="1:10" ht="14.25" customHeight="1">
      <c r="A61" s="98" t="s">
        <v>134</v>
      </c>
      <c r="B61" s="19" t="s">
        <v>152</v>
      </c>
      <c r="C61" s="98" t="s">
        <v>23</v>
      </c>
      <c r="D61" s="98" t="s">
        <v>153</v>
      </c>
      <c r="E61" s="141" t="s">
        <v>135</v>
      </c>
      <c r="F61" s="141"/>
      <c r="G61" s="20" t="s">
        <v>71</v>
      </c>
      <c r="H61" s="21">
        <v>3.0000000000000001E-3</v>
      </c>
      <c r="I61" s="22">
        <v>20.6</v>
      </c>
      <c r="J61" s="22">
        <v>0.06</v>
      </c>
    </row>
    <row r="62" spans="1:10" ht="49.9" customHeight="1">
      <c r="A62" s="98" t="s">
        <v>134</v>
      </c>
      <c r="B62" s="19" t="s">
        <v>216</v>
      </c>
      <c r="C62" s="98" t="s">
        <v>23</v>
      </c>
      <c r="D62" s="98" t="s">
        <v>217</v>
      </c>
      <c r="E62" s="141" t="s">
        <v>135</v>
      </c>
      <c r="F62" s="141"/>
      <c r="G62" s="20" t="s">
        <v>71</v>
      </c>
      <c r="H62" s="21">
        <v>2E-3</v>
      </c>
      <c r="I62" s="22">
        <v>12.25</v>
      </c>
      <c r="J62" s="22">
        <v>0.02</v>
      </c>
    </row>
    <row r="63" spans="1:10" ht="1.1499999999999999" customHeight="1">
      <c r="A63" s="98" t="s">
        <v>134</v>
      </c>
      <c r="B63" s="19" t="s">
        <v>162</v>
      </c>
      <c r="C63" s="98" t="s">
        <v>23</v>
      </c>
      <c r="D63" s="98" t="s">
        <v>163</v>
      </c>
      <c r="E63" s="141" t="s">
        <v>135</v>
      </c>
      <c r="F63" s="141"/>
      <c r="G63" s="20" t="s">
        <v>138</v>
      </c>
      <c r="H63" s="21">
        <v>0.01</v>
      </c>
      <c r="I63" s="22">
        <v>150</v>
      </c>
      <c r="J63" s="22">
        <v>1.5</v>
      </c>
    </row>
    <row r="64" spans="1:10" ht="18" customHeight="1">
      <c r="A64" s="98" t="s">
        <v>134</v>
      </c>
      <c r="B64" s="19" t="s">
        <v>136</v>
      </c>
      <c r="C64" s="98" t="s">
        <v>23</v>
      </c>
      <c r="D64" s="98" t="s">
        <v>137</v>
      </c>
      <c r="E64" s="141" t="s">
        <v>135</v>
      </c>
      <c r="F64" s="141"/>
      <c r="G64" s="20" t="s">
        <v>138</v>
      </c>
      <c r="H64" s="21">
        <v>0.01</v>
      </c>
      <c r="I64" s="22">
        <v>225.02</v>
      </c>
      <c r="J64" s="22">
        <v>2.25</v>
      </c>
    </row>
    <row r="65" spans="1:10" ht="24" customHeight="1">
      <c r="A65" s="92"/>
      <c r="B65" s="92"/>
      <c r="C65" s="92"/>
      <c r="D65" s="92"/>
      <c r="E65" s="92" t="s">
        <v>139</v>
      </c>
      <c r="F65" s="24">
        <v>5.62</v>
      </c>
      <c r="G65" s="92" t="s">
        <v>140</v>
      </c>
      <c r="H65" s="24">
        <v>0</v>
      </c>
      <c r="I65" s="92" t="s">
        <v>141</v>
      </c>
      <c r="J65" s="24">
        <v>5.62</v>
      </c>
    </row>
    <row r="66" spans="1:10" ht="24" customHeight="1" thickBot="1">
      <c r="A66" s="92"/>
      <c r="B66" s="92"/>
      <c r="C66" s="92"/>
      <c r="D66" s="92"/>
      <c r="E66" s="92" t="s">
        <v>142</v>
      </c>
      <c r="F66" s="24">
        <v>2.9</v>
      </c>
      <c r="G66" s="92"/>
      <c r="H66" s="138" t="s">
        <v>143</v>
      </c>
      <c r="I66" s="138"/>
      <c r="J66" s="24">
        <v>14.9</v>
      </c>
    </row>
    <row r="67" spans="1:10" ht="24" customHeight="1" thickTop="1">
      <c r="A67" s="25"/>
      <c r="B67" s="25"/>
      <c r="C67" s="25"/>
      <c r="D67" s="25"/>
      <c r="E67" s="25"/>
      <c r="F67" s="25"/>
      <c r="G67" s="25"/>
      <c r="H67" s="25"/>
      <c r="I67" s="25"/>
      <c r="J67" s="25"/>
    </row>
    <row r="68" spans="1:10" ht="24" customHeight="1">
      <c r="A68" s="93" t="s">
        <v>50</v>
      </c>
      <c r="B68" s="95" t="s">
        <v>17</v>
      </c>
      <c r="C68" s="93" t="s">
        <v>18</v>
      </c>
      <c r="D68" s="93" t="s">
        <v>4</v>
      </c>
      <c r="E68" s="132" t="s">
        <v>126</v>
      </c>
      <c r="F68" s="132"/>
      <c r="G68" s="96" t="s">
        <v>19</v>
      </c>
      <c r="H68" s="95" t="s">
        <v>5</v>
      </c>
      <c r="I68" s="95" t="s">
        <v>20</v>
      </c>
      <c r="J68" s="95" t="s">
        <v>6</v>
      </c>
    </row>
    <row r="69" spans="1:10" ht="24" customHeight="1">
      <c r="A69" s="94" t="s">
        <v>127</v>
      </c>
      <c r="B69" s="8" t="s">
        <v>380</v>
      </c>
      <c r="C69" s="94" t="s">
        <v>27</v>
      </c>
      <c r="D69" s="94" t="s">
        <v>381</v>
      </c>
      <c r="E69" s="139" t="s">
        <v>443</v>
      </c>
      <c r="F69" s="139"/>
      <c r="G69" s="9" t="s">
        <v>172</v>
      </c>
      <c r="H69" s="12">
        <v>1</v>
      </c>
      <c r="I69" s="10">
        <v>32.53</v>
      </c>
      <c r="J69" s="10">
        <v>32.53</v>
      </c>
    </row>
    <row r="70" spans="1:10" ht="24" customHeight="1">
      <c r="A70" s="100" t="s">
        <v>128</v>
      </c>
      <c r="B70" s="14" t="s">
        <v>444</v>
      </c>
      <c r="C70" s="100" t="s">
        <v>27</v>
      </c>
      <c r="D70" s="100" t="s">
        <v>445</v>
      </c>
      <c r="E70" s="140" t="s">
        <v>446</v>
      </c>
      <c r="F70" s="140"/>
      <c r="G70" s="15" t="s">
        <v>447</v>
      </c>
      <c r="H70" s="16">
        <v>0.25</v>
      </c>
      <c r="I70" s="17">
        <v>2.95</v>
      </c>
      <c r="J70" s="17">
        <v>0.73</v>
      </c>
    </row>
    <row r="71" spans="1:10" ht="24" customHeight="1">
      <c r="A71" s="100" t="s">
        <v>128</v>
      </c>
      <c r="B71" s="14" t="s">
        <v>169</v>
      </c>
      <c r="C71" s="100" t="s">
        <v>27</v>
      </c>
      <c r="D71" s="100" t="s">
        <v>170</v>
      </c>
      <c r="E71" s="140" t="s">
        <v>171</v>
      </c>
      <c r="F71" s="140"/>
      <c r="G71" s="15" t="s">
        <v>172</v>
      </c>
      <c r="H71" s="16">
        <v>1</v>
      </c>
      <c r="I71" s="17">
        <v>31.52</v>
      </c>
      <c r="J71" s="17">
        <v>31.52</v>
      </c>
    </row>
    <row r="72" spans="1:10" ht="24" customHeight="1">
      <c r="A72" s="100" t="s">
        <v>128</v>
      </c>
      <c r="B72" s="14" t="s">
        <v>448</v>
      </c>
      <c r="C72" s="100" t="s">
        <v>27</v>
      </c>
      <c r="D72" s="100" t="s">
        <v>449</v>
      </c>
      <c r="E72" s="140" t="s">
        <v>446</v>
      </c>
      <c r="F72" s="140"/>
      <c r="G72" s="15" t="s">
        <v>450</v>
      </c>
      <c r="H72" s="16">
        <v>0.75</v>
      </c>
      <c r="I72" s="17">
        <v>0.38</v>
      </c>
      <c r="J72" s="17">
        <v>0.28000000000000003</v>
      </c>
    </row>
    <row r="73" spans="1:10">
      <c r="A73" s="92"/>
      <c r="B73" s="92"/>
      <c r="C73" s="92"/>
      <c r="D73" s="92"/>
      <c r="E73" s="92" t="s">
        <v>139</v>
      </c>
      <c r="F73" s="24">
        <v>21.05</v>
      </c>
      <c r="G73" s="92" t="s">
        <v>140</v>
      </c>
      <c r="H73" s="24">
        <v>0</v>
      </c>
      <c r="I73" s="92" t="s">
        <v>141</v>
      </c>
      <c r="J73" s="24">
        <v>21.05</v>
      </c>
    </row>
    <row r="74" spans="1:10" ht="14.25" customHeight="1" thickBot="1">
      <c r="A74" s="92"/>
      <c r="B74" s="92"/>
      <c r="C74" s="92"/>
      <c r="D74" s="92"/>
      <c r="E74" s="92" t="s">
        <v>142</v>
      </c>
      <c r="F74" s="24">
        <v>7.88</v>
      </c>
      <c r="G74" s="92"/>
      <c r="H74" s="138" t="s">
        <v>143</v>
      </c>
      <c r="I74" s="138"/>
      <c r="J74" s="24">
        <v>40.409999999999997</v>
      </c>
    </row>
    <row r="75" spans="1:10" ht="49.9" customHeight="1" thickTop="1">
      <c r="A75" s="25"/>
      <c r="B75" s="25"/>
      <c r="C75" s="25"/>
      <c r="D75" s="25"/>
      <c r="E75" s="25"/>
      <c r="F75" s="25"/>
      <c r="G75" s="25"/>
      <c r="H75" s="25"/>
      <c r="I75" s="25"/>
      <c r="J75" s="25"/>
    </row>
    <row r="76" spans="1:10" ht="1.1499999999999999" customHeight="1">
      <c r="A76" s="93" t="s">
        <v>54</v>
      </c>
      <c r="B76" s="95" t="s">
        <v>17</v>
      </c>
      <c r="C76" s="93" t="s">
        <v>18</v>
      </c>
      <c r="D76" s="93" t="s">
        <v>4</v>
      </c>
      <c r="E76" s="132" t="s">
        <v>126</v>
      </c>
      <c r="F76" s="132"/>
      <c r="G76" s="96" t="s">
        <v>19</v>
      </c>
      <c r="H76" s="95" t="s">
        <v>5</v>
      </c>
      <c r="I76" s="95" t="s">
        <v>20</v>
      </c>
      <c r="J76" s="95" t="s">
        <v>6</v>
      </c>
    </row>
    <row r="77" spans="1:10" ht="24" customHeight="1">
      <c r="A77" s="94" t="s">
        <v>127</v>
      </c>
      <c r="B77" s="8" t="s">
        <v>51</v>
      </c>
      <c r="C77" s="94" t="s">
        <v>23</v>
      </c>
      <c r="D77" s="94" t="s">
        <v>52</v>
      </c>
      <c r="E77" s="139">
        <v>0</v>
      </c>
      <c r="F77" s="139"/>
      <c r="G77" s="9" t="s">
        <v>53</v>
      </c>
      <c r="H77" s="12">
        <v>1</v>
      </c>
      <c r="I77" s="10">
        <v>107.6</v>
      </c>
      <c r="J77" s="10">
        <v>107.6</v>
      </c>
    </row>
    <row r="78" spans="1:10" ht="18" customHeight="1">
      <c r="A78" s="100" t="s">
        <v>128</v>
      </c>
      <c r="B78" s="14" t="s">
        <v>132</v>
      </c>
      <c r="C78" s="100" t="s">
        <v>23</v>
      </c>
      <c r="D78" s="100" t="s">
        <v>133</v>
      </c>
      <c r="E78" s="140">
        <v>0</v>
      </c>
      <c r="F78" s="140"/>
      <c r="G78" s="15" t="s">
        <v>131</v>
      </c>
      <c r="H78" s="16">
        <v>4</v>
      </c>
      <c r="I78" s="17">
        <v>26.9</v>
      </c>
      <c r="J78" s="17">
        <v>107.6</v>
      </c>
    </row>
    <row r="79" spans="1:10" ht="25.9" customHeight="1">
      <c r="A79" s="92"/>
      <c r="B79" s="92"/>
      <c r="C79" s="92"/>
      <c r="D79" s="92"/>
      <c r="E79" s="92" t="s">
        <v>139</v>
      </c>
      <c r="F79" s="24">
        <v>66.12</v>
      </c>
      <c r="G79" s="92" t="s">
        <v>140</v>
      </c>
      <c r="H79" s="24">
        <v>0</v>
      </c>
      <c r="I79" s="92" t="s">
        <v>141</v>
      </c>
      <c r="J79" s="24">
        <v>66.12</v>
      </c>
    </row>
    <row r="80" spans="1:10" ht="52.15" customHeight="1" thickBot="1">
      <c r="A80" s="92"/>
      <c r="B80" s="92"/>
      <c r="C80" s="92"/>
      <c r="D80" s="92"/>
      <c r="E80" s="92" t="s">
        <v>142</v>
      </c>
      <c r="F80" s="24">
        <v>26.07</v>
      </c>
      <c r="G80" s="92"/>
      <c r="H80" s="138" t="s">
        <v>143</v>
      </c>
      <c r="I80" s="138"/>
      <c r="J80" s="24">
        <v>133.66999999999999</v>
      </c>
    </row>
    <row r="81" spans="1:10" ht="24" customHeight="1" thickTop="1">
      <c r="A81" s="25"/>
      <c r="B81" s="25"/>
      <c r="C81" s="25"/>
      <c r="D81" s="25"/>
      <c r="E81" s="25"/>
      <c r="F81" s="25"/>
      <c r="G81" s="25"/>
      <c r="H81" s="25"/>
      <c r="I81" s="25"/>
      <c r="J81" s="25"/>
    </row>
    <row r="82" spans="1:10" ht="52.15" customHeight="1">
      <c r="A82" s="93" t="s">
        <v>57</v>
      </c>
      <c r="B82" s="95" t="s">
        <v>17</v>
      </c>
      <c r="C82" s="93" t="s">
        <v>18</v>
      </c>
      <c r="D82" s="93" t="s">
        <v>4</v>
      </c>
      <c r="E82" s="132" t="s">
        <v>126</v>
      </c>
      <c r="F82" s="132"/>
      <c r="G82" s="96" t="s">
        <v>19</v>
      </c>
      <c r="H82" s="95" t="s">
        <v>5</v>
      </c>
      <c r="I82" s="95" t="s">
        <v>20</v>
      </c>
      <c r="J82" s="95" t="s">
        <v>6</v>
      </c>
    </row>
    <row r="83" spans="1:10">
      <c r="A83" s="94" t="s">
        <v>127</v>
      </c>
      <c r="B83" s="8" t="s">
        <v>55</v>
      </c>
      <c r="C83" s="94" t="s">
        <v>23</v>
      </c>
      <c r="D83" s="94" t="s">
        <v>56</v>
      </c>
      <c r="E83" s="139">
        <v>0</v>
      </c>
      <c r="F83" s="139"/>
      <c r="G83" s="9" t="s">
        <v>53</v>
      </c>
      <c r="H83" s="12">
        <v>1</v>
      </c>
      <c r="I83" s="10">
        <v>21.8</v>
      </c>
      <c r="J83" s="10">
        <v>21.8</v>
      </c>
    </row>
    <row r="84" spans="1:10" ht="14.25" customHeight="1">
      <c r="A84" s="100" t="s">
        <v>128</v>
      </c>
      <c r="B84" s="14" t="s">
        <v>132</v>
      </c>
      <c r="C84" s="100" t="s">
        <v>23</v>
      </c>
      <c r="D84" s="100" t="s">
        <v>133</v>
      </c>
      <c r="E84" s="140">
        <v>0</v>
      </c>
      <c r="F84" s="140"/>
      <c r="G84" s="15" t="s">
        <v>131</v>
      </c>
      <c r="H84" s="16">
        <v>0.75</v>
      </c>
      <c r="I84" s="17">
        <v>26.9</v>
      </c>
      <c r="J84" s="17">
        <v>20.170000000000002</v>
      </c>
    </row>
    <row r="85" spans="1:10" ht="49.9" customHeight="1">
      <c r="A85" s="98" t="s">
        <v>134</v>
      </c>
      <c r="B85" s="19" t="s">
        <v>218</v>
      </c>
      <c r="C85" s="98" t="s">
        <v>23</v>
      </c>
      <c r="D85" s="98" t="s">
        <v>219</v>
      </c>
      <c r="E85" s="141" t="s">
        <v>220</v>
      </c>
      <c r="F85" s="141"/>
      <c r="G85" s="20" t="s">
        <v>131</v>
      </c>
      <c r="H85" s="21">
        <v>0.3</v>
      </c>
      <c r="I85" s="22">
        <v>5.45</v>
      </c>
      <c r="J85" s="22">
        <v>1.63</v>
      </c>
    </row>
    <row r="86" spans="1:10" ht="1.1499999999999999" customHeight="1">
      <c r="A86" s="92"/>
      <c r="B86" s="92"/>
      <c r="C86" s="92"/>
      <c r="D86" s="92"/>
      <c r="E86" s="92" t="s">
        <v>139</v>
      </c>
      <c r="F86" s="24">
        <v>12.39</v>
      </c>
      <c r="G86" s="92" t="s">
        <v>140</v>
      </c>
      <c r="H86" s="24">
        <v>0</v>
      </c>
      <c r="I86" s="92" t="s">
        <v>141</v>
      </c>
      <c r="J86" s="24">
        <v>12.39</v>
      </c>
    </row>
    <row r="87" spans="1:10" ht="18" customHeight="1" thickBot="1">
      <c r="A87" s="92"/>
      <c r="B87" s="92"/>
      <c r="C87" s="92"/>
      <c r="D87" s="92"/>
      <c r="E87" s="92" t="s">
        <v>142</v>
      </c>
      <c r="F87" s="24">
        <v>5.28</v>
      </c>
      <c r="G87" s="92"/>
      <c r="H87" s="138" t="s">
        <v>143</v>
      </c>
      <c r="I87" s="138"/>
      <c r="J87" s="24">
        <v>27.08</v>
      </c>
    </row>
    <row r="88" spans="1:10" ht="24" customHeight="1" thickTop="1">
      <c r="A88" s="25"/>
      <c r="B88" s="25"/>
      <c r="C88" s="25"/>
      <c r="D88" s="25"/>
      <c r="E88" s="25"/>
      <c r="F88" s="25"/>
      <c r="G88" s="25"/>
      <c r="H88" s="25"/>
      <c r="I88" s="25"/>
      <c r="J88" s="25"/>
    </row>
    <row r="89" spans="1:10" ht="24" customHeight="1">
      <c r="A89" s="93" t="s">
        <v>61</v>
      </c>
      <c r="B89" s="95" t="s">
        <v>17</v>
      </c>
      <c r="C89" s="93" t="s">
        <v>18</v>
      </c>
      <c r="D89" s="93" t="s">
        <v>4</v>
      </c>
      <c r="E89" s="132" t="s">
        <v>126</v>
      </c>
      <c r="F89" s="132"/>
      <c r="G89" s="96" t="s">
        <v>19</v>
      </c>
      <c r="H89" s="95" t="s">
        <v>5</v>
      </c>
      <c r="I89" s="95" t="s">
        <v>20</v>
      </c>
      <c r="J89" s="95" t="s">
        <v>6</v>
      </c>
    </row>
    <row r="90" spans="1:10">
      <c r="A90" s="94" t="s">
        <v>127</v>
      </c>
      <c r="B90" s="8" t="s">
        <v>58</v>
      </c>
      <c r="C90" s="94" t="s">
        <v>23</v>
      </c>
      <c r="D90" s="94" t="s">
        <v>59</v>
      </c>
      <c r="E90" s="139">
        <v>0</v>
      </c>
      <c r="F90" s="139"/>
      <c r="G90" s="9" t="s">
        <v>60</v>
      </c>
      <c r="H90" s="12">
        <v>1</v>
      </c>
      <c r="I90" s="10">
        <v>394.83</v>
      </c>
      <c r="J90" s="10">
        <v>394.83</v>
      </c>
    </row>
    <row r="91" spans="1:10" ht="14.25" customHeight="1">
      <c r="A91" s="100" t="s">
        <v>128</v>
      </c>
      <c r="B91" s="14" t="s">
        <v>225</v>
      </c>
      <c r="C91" s="100" t="s">
        <v>23</v>
      </c>
      <c r="D91" s="100" t="s">
        <v>226</v>
      </c>
      <c r="E91" s="140">
        <v>0</v>
      </c>
      <c r="F91" s="140"/>
      <c r="G91" s="15" t="s">
        <v>24</v>
      </c>
      <c r="H91" s="16">
        <v>0.45</v>
      </c>
      <c r="I91" s="17">
        <v>136.52000000000001</v>
      </c>
      <c r="J91" s="17">
        <v>61.43</v>
      </c>
    </row>
    <row r="92" spans="1:10" ht="49.9" customHeight="1">
      <c r="A92" s="100" t="s">
        <v>128</v>
      </c>
      <c r="B92" s="14" t="s">
        <v>223</v>
      </c>
      <c r="C92" s="100" t="s">
        <v>23</v>
      </c>
      <c r="D92" s="100" t="s">
        <v>224</v>
      </c>
      <c r="E92" s="140">
        <v>0</v>
      </c>
      <c r="F92" s="140"/>
      <c r="G92" s="15" t="s">
        <v>131</v>
      </c>
      <c r="H92" s="16">
        <v>0.14099999999999999</v>
      </c>
      <c r="I92" s="17">
        <v>34.08</v>
      </c>
      <c r="J92" s="17">
        <v>4.8</v>
      </c>
    </row>
    <row r="93" spans="1:10" ht="1.1499999999999999" customHeight="1">
      <c r="A93" s="100" t="s">
        <v>128</v>
      </c>
      <c r="B93" s="14" t="s">
        <v>132</v>
      </c>
      <c r="C93" s="100" t="s">
        <v>23</v>
      </c>
      <c r="D93" s="100" t="s">
        <v>133</v>
      </c>
      <c r="E93" s="140">
        <v>0</v>
      </c>
      <c r="F93" s="140"/>
      <c r="G93" s="15" t="s">
        <v>131</v>
      </c>
      <c r="H93" s="16">
        <v>0.14099999999999999</v>
      </c>
      <c r="I93" s="17">
        <v>26.9</v>
      </c>
      <c r="J93" s="17">
        <v>3.79</v>
      </c>
    </row>
    <row r="94" spans="1:10" ht="18" customHeight="1">
      <c r="A94" s="100" t="s">
        <v>128</v>
      </c>
      <c r="B94" s="14" t="s">
        <v>69</v>
      </c>
      <c r="C94" s="100" t="s">
        <v>23</v>
      </c>
      <c r="D94" s="100" t="s">
        <v>70</v>
      </c>
      <c r="E94" s="140">
        <v>0</v>
      </c>
      <c r="F94" s="140"/>
      <c r="G94" s="15" t="s">
        <v>71</v>
      </c>
      <c r="H94" s="16">
        <v>7.2</v>
      </c>
      <c r="I94" s="17">
        <v>14.1</v>
      </c>
      <c r="J94" s="17">
        <v>101.52</v>
      </c>
    </row>
    <row r="95" spans="1:10" ht="24" customHeight="1">
      <c r="A95" s="100" t="s">
        <v>128</v>
      </c>
      <c r="B95" s="14" t="s">
        <v>221</v>
      </c>
      <c r="C95" s="100" t="s">
        <v>23</v>
      </c>
      <c r="D95" s="100" t="s">
        <v>222</v>
      </c>
      <c r="E95" s="140">
        <v>0</v>
      </c>
      <c r="F95" s="140"/>
      <c r="G95" s="15" t="s">
        <v>53</v>
      </c>
      <c r="H95" s="16">
        <v>9.5000000000000001E-2</v>
      </c>
      <c r="I95" s="17">
        <v>1061.6600000000001</v>
      </c>
      <c r="J95" s="17">
        <v>100.85</v>
      </c>
    </row>
    <row r="96" spans="1:10" ht="24" customHeight="1">
      <c r="A96" s="98" t="s">
        <v>134</v>
      </c>
      <c r="B96" s="19" t="s">
        <v>227</v>
      </c>
      <c r="C96" s="98" t="s">
        <v>23</v>
      </c>
      <c r="D96" s="98" t="s">
        <v>228</v>
      </c>
      <c r="E96" s="141" t="s">
        <v>135</v>
      </c>
      <c r="F96" s="141"/>
      <c r="G96" s="20" t="s">
        <v>71</v>
      </c>
      <c r="H96" s="21">
        <v>0.06</v>
      </c>
      <c r="I96" s="22">
        <v>36.07</v>
      </c>
      <c r="J96" s="22">
        <v>2.16</v>
      </c>
    </row>
    <row r="97" spans="1:10" ht="24" customHeight="1">
      <c r="A97" s="98" t="s">
        <v>134</v>
      </c>
      <c r="B97" s="19" t="s">
        <v>229</v>
      </c>
      <c r="C97" s="98" t="s">
        <v>23</v>
      </c>
      <c r="D97" s="98" t="s">
        <v>230</v>
      </c>
      <c r="E97" s="141" t="s">
        <v>135</v>
      </c>
      <c r="F97" s="141"/>
      <c r="G97" s="20" t="s">
        <v>71</v>
      </c>
      <c r="H97" s="21">
        <v>1.012</v>
      </c>
      <c r="I97" s="22">
        <v>6.46</v>
      </c>
      <c r="J97" s="22">
        <v>6.53</v>
      </c>
    </row>
    <row r="98" spans="1:10">
      <c r="A98" s="98" t="s">
        <v>134</v>
      </c>
      <c r="B98" s="19" t="s">
        <v>231</v>
      </c>
      <c r="C98" s="98" t="s">
        <v>23</v>
      </c>
      <c r="D98" s="98" t="s">
        <v>232</v>
      </c>
      <c r="E98" s="141" t="s">
        <v>135</v>
      </c>
      <c r="F98" s="141"/>
      <c r="G98" s="20" t="s">
        <v>60</v>
      </c>
      <c r="H98" s="21">
        <v>1</v>
      </c>
      <c r="I98" s="22">
        <v>113.75</v>
      </c>
      <c r="J98" s="22">
        <v>113.75</v>
      </c>
    </row>
    <row r="99" spans="1:10" ht="14.25" customHeight="1">
      <c r="A99" s="92"/>
      <c r="B99" s="92"/>
      <c r="C99" s="92"/>
      <c r="D99" s="92"/>
      <c r="E99" s="92" t="s">
        <v>139</v>
      </c>
      <c r="F99" s="24">
        <v>61.05</v>
      </c>
      <c r="G99" s="92" t="s">
        <v>140</v>
      </c>
      <c r="H99" s="24">
        <v>0</v>
      </c>
      <c r="I99" s="92" t="s">
        <v>141</v>
      </c>
      <c r="J99" s="24">
        <v>61.05</v>
      </c>
    </row>
    <row r="100" spans="1:10" ht="49.9" customHeight="1" thickBot="1">
      <c r="A100" s="92"/>
      <c r="B100" s="92"/>
      <c r="C100" s="92"/>
      <c r="D100" s="92"/>
      <c r="E100" s="92" t="s">
        <v>142</v>
      </c>
      <c r="F100" s="24">
        <v>95.66</v>
      </c>
      <c r="G100" s="92"/>
      <c r="H100" s="138" t="s">
        <v>143</v>
      </c>
      <c r="I100" s="138"/>
      <c r="J100" s="24">
        <v>490.49</v>
      </c>
    </row>
    <row r="101" spans="1:10" ht="1.1499999999999999" customHeight="1" thickTop="1">
      <c r="A101" s="25"/>
      <c r="B101" s="25"/>
      <c r="C101" s="25"/>
      <c r="D101" s="25"/>
      <c r="E101" s="25"/>
      <c r="F101" s="25"/>
      <c r="G101" s="25"/>
      <c r="H101" s="25"/>
      <c r="I101" s="25"/>
      <c r="J101" s="25"/>
    </row>
    <row r="102" spans="1:10" ht="18" customHeight="1">
      <c r="A102" s="93" t="s">
        <v>62</v>
      </c>
      <c r="B102" s="95" t="s">
        <v>17</v>
      </c>
      <c r="C102" s="93" t="s">
        <v>18</v>
      </c>
      <c r="D102" s="93" t="s">
        <v>4</v>
      </c>
      <c r="E102" s="132" t="s">
        <v>126</v>
      </c>
      <c r="F102" s="132"/>
      <c r="G102" s="96" t="s">
        <v>19</v>
      </c>
      <c r="H102" s="95" t="s">
        <v>5</v>
      </c>
      <c r="I102" s="95" t="s">
        <v>20</v>
      </c>
      <c r="J102" s="95" t="s">
        <v>6</v>
      </c>
    </row>
    <row r="103" spans="1:10" ht="24" customHeight="1">
      <c r="A103" s="94" t="s">
        <v>127</v>
      </c>
      <c r="B103" s="8" t="s">
        <v>382</v>
      </c>
      <c r="C103" s="94" t="s">
        <v>27</v>
      </c>
      <c r="D103" s="94" t="s">
        <v>383</v>
      </c>
      <c r="E103" s="139" t="s">
        <v>451</v>
      </c>
      <c r="F103" s="139"/>
      <c r="G103" s="9" t="s">
        <v>28</v>
      </c>
      <c r="H103" s="12">
        <v>1</v>
      </c>
      <c r="I103" s="10">
        <v>10.050000000000001</v>
      </c>
      <c r="J103" s="10">
        <v>10.050000000000001</v>
      </c>
    </row>
    <row r="104" spans="1:10" ht="25.9" customHeight="1">
      <c r="A104" s="100" t="s">
        <v>128</v>
      </c>
      <c r="B104" s="14" t="s">
        <v>452</v>
      </c>
      <c r="C104" s="100" t="s">
        <v>27</v>
      </c>
      <c r="D104" s="100" t="s">
        <v>453</v>
      </c>
      <c r="E104" s="140" t="s">
        <v>446</v>
      </c>
      <c r="F104" s="140"/>
      <c r="G104" s="15" t="s">
        <v>447</v>
      </c>
      <c r="H104" s="16">
        <v>0.16270000000000001</v>
      </c>
      <c r="I104" s="17">
        <v>3.62</v>
      </c>
      <c r="J104" s="17">
        <v>0.57999999999999996</v>
      </c>
    </row>
    <row r="105" spans="1:10" ht="24" customHeight="1">
      <c r="A105" s="100" t="s">
        <v>128</v>
      </c>
      <c r="B105" s="14" t="s">
        <v>454</v>
      </c>
      <c r="C105" s="100" t="s">
        <v>27</v>
      </c>
      <c r="D105" s="100" t="s">
        <v>455</v>
      </c>
      <c r="E105" s="140" t="s">
        <v>446</v>
      </c>
      <c r="F105" s="140"/>
      <c r="G105" s="15" t="s">
        <v>450</v>
      </c>
      <c r="H105" s="16">
        <v>0.20030000000000001</v>
      </c>
      <c r="I105" s="17">
        <v>0.81</v>
      </c>
      <c r="J105" s="17">
        <v>0.16</v>
      </c>
    </row>
    <row r="106" spans="1:10" ht="24" customHeight="1">
      <c r="A106" s="100" t="s">
        <v>128</v>
      </c>
      <c r="B106" s="14" t="s">
        <v>237</v>
      </c>
      <c r="C106" s="100" t="s">
        <v>27</v>
      </c>
      <c r="D106" s="100" t="s">
        <v>133</v>
      </c>
      <c r="E106" s="140" t="s">
        <v>171</v>
      </c>
      <c r="F106" s="140"/>
      <c r="G106" s="15" t="s">
        <v>172</v>
      </c>
      <c r="H106" s="16">
        <v>0.36299999999999999</v>
      </c>
      <c r="I106" s="17">
        <v>25.66</v>
      </c>
      <c r="J106" s="17">
        <v>9.31</v>
      </c>
    </row>
    <row r="107" spans="1:10" ht="24" customHeight="1">
      <c r="A107" s="92"/>
      <c r="B107" s="92"/>
      <c r="C107" s="92"/>
      <c r="D107" s="92"/>
      <c r="E107" s="92" t="s">
        <v>139</v>
      </c>
      <c r="F107" s="24">
        <v>5.55</v>
      </c>
      <c r="G107" s="92" t="s">
        <v>140</v>
      </c>
      <c r="H107" s="24">
        <v>0</v>
      </c>
      <c r="I107" s="92" t="s">
        <v>141</v>
      </c>
      <c r="J107" s="24">
        <v>5.55</v>
      </c>
    </row>
    <row r="108" spans="1:10" ht="25.9" customHeight="1" thickBot="1">
      <c r="A108" s="92"/>
      <c r="B108" s="92"/>
      <c r="C108" s="92"/>
      <c r="D108" s="92"/>
      <c r="E108" s="92" t="s">
        <v>142</v>
      </c>
      <c r="F108" s="24">
        <v>2.4300000000000002</v>
      </c>
      <c r="G108" s="92"/>
      <c r="H108" s="138" t="s">
        <v>143</v>
      </c>
      <c r="I108" s="138"/>
      <c r="J108" s="24">
        <v>12.48</v>
      </c>
    </row>
    <row r="109" spans="1:10" ht="25.9" customHeight="1" thickTop="1">
      <c r="A109" s="25"/>
      <c r="B109" s="25"/>
      <c r="C109" s="25"/>
      <c r="D109" s="25"/>
      <c r="E109" s="25"/>
      <c r="F109" s="25"/>
      <c r="G109" s="25"/>
      <c r="H109" s="25"/>
      <c r="I109" s="25"/>
      <c r="J109" s="25"/>
    </row>
    <row r="110" spans="1:10" ht="25.9" customHeight="1">
      <c r="A110" s="93" t="s">
        <v>63</v>
      </c>
      <c r="B110" s="95" t="s">
        <v>17</v>
      </c>
      <c r="C110" s="93" t="s">
        <v>18</v>
      </c>
      <c r="D110" s="93" t="s">
        <v>4</v>
      </c>
      <c r="E110" s="132" t="s">
        <v>126</v>
      </c>
      <c r="F110" s="132"/>
      <c r="G110" s="96" t="s">
        <v>19</v>
      </c>
      <c r="H110" s="95" t="s">
        <v>5</v>
      </c>
      <c r="I110" s="95" t="s">
        <v>20</v>
      </c>
      <c r="J110" s="95" t="s">
        <v>6</v>
      </c>
    </row>
    <row r="111" spans="1:10" ht="25.9" customHeight="1">
      <c r="A111" s="94" t="s">
        <v>127</v>
      </c>
      <c r="B111" s="8" t="s">
        <v>64</v>
      </c>
      <c r="C111" s="94" t="s">
        <v>27</v>
      </c>
      <c r="D111" s="94" t="s">
        <v>65</v>
      </c>
      <c r="E111" s="139" t="s">
        <v>233</v>
      </c>
      <c r="F111" s="139"/>
      <c r="G111" s="9" t="s">
        <v>53</v>
      </c>
      <c r="H111" s="12">
        <v>1</v>
      </c>
      <c r="I111" s="10">
        <v>1066.5999999999999</v>
      </c>
      <c r="J111" s="10">
        <v>1066.5999999999999</v>
      </c>
    </row>
    <row r="112" spans="1:10" ht="38.25">
      <c r="A112" s="100" t="s">
        <v>128</v>
      </c>
      <c r="B112" s="14" t="s">
        <v>234</v>
      </c>
      <c r="C112" s="100" t="s">
        <v>27</v>
      </c>
      <c r="D112" s="100" t="s">
        <v>235</v>
      </c>
      <c r="E112" s="140" t="s">
        <v>236</v>
      </c>
      <c r="F112" s="140"/>
      <c r="G112" s="15" t="s">
        <v>53</v>
      </c>
      <c r="H112" s="16">
        <v>1.38</v>
      </c>
      <c r="I112" s="17">
        <v>574.48</v>
      </c>
      <c r="J112" s="17">
        <v>792.78</v>
      </c>
    </row>
    <row r="113" spans="1:10" ht="14.25" customHeight="1">
      <c r="A113" s="100" t="s">
        <v>128</v>
      </c>
      <c r="B113" s="14" t="s">
        <v>237</v>
      </c>
      <c r="C113" s="100" t="s">
        <v>27</v>
      </c>
      <c r="D113" s="100" t="s">
        <v>133</v>
      </c>
      <c r="E113" s="140" t="s">
        <v>171</v>
      </c>
      <c r="F113" s="140"/>
      <c r="G113" s="15" t="s">
        <v>172</v>
      </c>
      <c r="H113" s="16">
        <v>2.4529999999999998</v>
      </c>
      <c r="I113" s="17">
        <v>25.66</v>
      </c>
      <c r="J113" s="17">
        <v>62.94</v>
      </c>
    </row>
    <row r="114" spans="1:10" ht="49.9" customHeight="1">
      <c r="A114" s="100" t="s">
        <v>128</v>
      </c>
      <c r="B114" s="14" t="s">
        <v>238</v>
      </c>
      <c r="C114" s="100" t="s">
        <v>27</v>
      </c>
      <c r="D114" s="100" t="s">
        <v>239</v>
      </c>
      <c r="E114" s="140" t="s">
        <v>171</v>
      </c>
      <c r="F114" s="140"/>
      <c r="G114" s="15" t="s">
        <v>172</v>
      </c>
      <c r="H114" s="16">
        <v>6.7809999999999997</v>
      </c>
      <c r="I114" s="17">
        <v>31.1</v>
      </c>
      <c r="J114" s="17">
        <v>210.88</v>
      </c>
    </row>
    <row r="115" spans="1:10" ht="1.1499999999999999" customHeight="1">
      <c r="A115" s="92"/>
      <c r="B115" s="92"/>
      <c r="C115" s="92"/>
      <c r="D115" s="92"/>
      <c r="E115" s="92" t="s">
        <v>139</v>
      </c>
      <c r="F115" s="24">
        <v>257.86</v>
      </c>
      <c r="G115" s="92" t="s">
        <v>140</v>
      </c>
      <c r="H115" s="24">
        <v>0</v>
      </c>
      <c r="I115" s="92" t="s">
        <v>141</v>
      </c>
      <c r="J115" s="24">
        <v>257.86</v>
      </c>
    </row>
    <row r="116" spans="1:10" ht="18" customHeight="1" thickBot="1">
      <c r="A116" s="92"/>
      <c r="B116" s="92"/>
      <c r="C116" s="92"/>
      <c r="D116" s="92"/>
      <c r="E116" s="92" t="s">
        <v>142</v>
      </c>
      <c r="F116" s="24">
        <v>258.43</v>
      </c>
      <c r="G116" s="92"/>
      <c r="H116" s="138" t="s">
        <v>143</v>
      </c>
      <c r="I116" s="138"/>
      <c r="J116" s="24">
        <v>1325.03</v>
      </c>
    </row>
    <row r="117" spans="1:10" ht="25.9" customHeight="1" thickTop="1">
      <c r="A117" s="25"/>
      <c r="B117" s="25"/>
      <c r="C117" s="25"/>
      <c r="D117" s="25"/>
      <c r="E117" s="25"/>
      <c r="F117" s="25"/>
      <c r="G117" s="25"/>
      <c r="H117" s="25"/>
      <c r="I117" s="25"/>
      <c r="J117" s="25"/>
    </row>
    <row r="118" spans="1:10" ht="39" customHeight="1">
      <c r="A118" s="93" t="s">
        <v>66</v>
      </c>
      <c r="B118" s="95" t="s">
        <v>17</v>
      </c>
      <c r="C118" s="93" t="s">
        <v>18</v>
      </c>
      <c r="D118" s="93" t="s">
        <v>4</v>
      </c>
      <c r="E118" s="132" t="s">
        <v>126</v>
      </c>
      <c r="F118" s="132"/>
      <c r="G118" s="96" t="s">
        <v>19</v>
      </c>
      <c r="H118" s="95" t="s">
        <v>5</v>
      </c>
      <c r="I118" s="95" t="s">
        <v>20</v>
      </c>
      <c r="J118" s="95" t="s">
        <v>6</v>
      </c>
    </row>
    <row r="119" spans="1:10" ht="39" customHeight="1">
      <c r="A119" s="94" t="s">
        <v>127</v>
      </c>
      <c r="B119" s="8" t="s">
        <v>384</v>
      </c>
      <c r="C119" s="94" t="s">
        <v>27</v>
      </c>
      <c r="D119" s="94" t="s">
        <v>385</v>
      </c>
      <c r="E119" s="139" t="s">
        <v>456</v>
      </c>
      <c r="F119" s="139"/>
      <c r="G119" s="9" t="s">
        <v>53</v>
      </c>
      <c r="H119" s="12">
        <v>1</v>
      </c>
      <c r="I119" s="10">
        <v>110.25</v>
      </c>
      <c r="J119" s="10">
        <v>110.25</v>
      </c>
    </row>
    <row r="120" spans="1:10" ht="24" customHeight="1">
      <c r="A120" s="100" t="s">
        <v>128</v>
      </c>
      <c r="B120" s="14" t="s">
        <v>238</v>
      </c>
      <c r="C120" s="100" t="s">
        <v>27</v>
      </c>
      <c r="D120" s="100" t="s">
        <v>239</v>
      </c>
      <c r="E120" s="140" t="s">
        <v>171</v>
      </c>
      <c r="F120" s="140"/>
      <c r="G120" s="15" t="s">
        <v>172</v>
      </c>
      <c r="H120" s="16">
        <v>0.96599999999999997</v>
      </c>
      <c r="I120" s="17">
        <v>31.1</v>
      </c>
      <c r="J120" s="17">
        <v>30.04</v>
      </c>
    </row>
    <row r="121" spans="1:10" ht="25.5">
      <c r="A121" s="100" t="s">
        <v>128</v>
      </c>
      <c r="B121" s="14" t="s">
        <v>237</v>
      </c>
      <c r="C121" s="100" t="s">
        <v>27</v>
      </c>
      <c r="D121" s="100" t="s">
        <v>133</v>
      </c>
      <c r="E121" s="140" t="s">
        <v>171</v>
      </c>
      <c r="F121" s="140"/>
      <c r="G121" s="15" t="s">
        <v>172</v>
      </c>
      <c r="H121" s="16">
        <v>3.1259999999999999</v>
      </c>
      <c r="I121" s="17">
        <v>25.66</v>
      </c>
      <c r="J121" s="17">
        <v>80.209999999999994</v>
      </c>
    </row>
    <row r="122" spans="1:10" ht="14.25" customHeight="1">
      <c r="A122" s="92"/>
      <c r="B122" s="92"/>
      <c r="C122" s="92"/>
      <c r="D122" s="92"/>
      <c r="E122" s="92" t="s">
        <v>139</v>
      </c>
      <c r="F122" s="24">
        <v>67.81</v>
      </c>
      <c r="G122" s="92" t="s">
        <v>140</v>
      </c>
      <c r="H122" s="24">
        <v>0</v>
      </c>
      <c r="I122" s="92" t="s">
        <v>141</v>
      </c>
      <c r="J122" s="24">
        <v>67.81</v>
      </c>
    </row>
    <row r="123" spans="1:10" ht="49.9" customHeight="1" thickBot="1">
      <c r="A123" s="92"/>
      <c r="B123" s="92"/>
      <c r="C123" s="92"/>
      <c r="D123" s="92"/>
      <c r="E123" s="92" t="s">
        <v>142</v>
      </c>
      <c r="F123" s="24">
        <v>26.71</v>
      </c>
      <c r="G123" s="92"/>
      <c r="H123" s="138" t="s">
        <v>143</v>
      </c>
      <c r="I123" s="138"/>
      <c r="J123" s="24">
        <v>136.96</v>
      </c>
    </row>
    <row r="124" spans="1:10" ht="1.1499999999999999" customHeight="1" thickTop="1">
      <c r="A124" s="25"/>
      <c r="B124" s="25"/>
      <c r="C124" s="25"/>
      <c r="D124" s="25"/>
      <c r="E124" s="25"/>
      <c r="F124" s="25"/>
      <c r="G124" s="25"/>
      <c r="H124" s="25"/>
      <c r="I124" s="25"/>
      <c r="J124" s="25"/>
    </row>
    <row r="125" spans="1:10" ht="18" customHeight="1">
      <c r="A125" s="93" t="s">
        <v>67</v>
      </c>
      <c r="B125" s="95" t="s">
        <v>17</v>
      </c>
      <c r="C125" s="93" t="s">
        <v>18</v>
      </c>
      <c r="D125" s="93" t="s">
        <v>4</v>
      </c>
      <c r="E125" s="132" t="s">
        <v>126</v>
      </c>
      <c r="F125" s="132"/>
      <c r="G125" s="96" t="s">
        <v>19</v>
      </c>
      <c r="H125" s="95" t="s">
        <v>5</v>
      </c>
      <c r="I125" s="95" t="s">
        <v>20</v>
      </c>
      <c r="J125" s="95" t="s">
        <v>6</v>
      </c>
    </row>
    <row r="126" spans="1:10" ht="25.9" customHeight="1">
      <c r="A126" s="94" t="s">
        <v>127</v>
      </c>
      <c r="B126" s="8" t="s">
        <v>386</v>
      </c>
      <c r="C126" s="94" t="s">
        <v>27</v>
      </c>
      <c r="D126" s="94" t="s">
        <v>387</v>
      </c>
      <c r="E126" s="139" t="s">
        <v>456</v>
      </c>
      <c r="F126" s="139"/>
      <c r="G126" s="9" t="s">
        <v>388</v>
      </c>
      <c r="H126" s="12">
        <v>1</v>
      </c>
      <c r="I126" s="10">
        <v>9.76</v>
      </c>
      <c r="J126" s="10">
        <v>9.76</v>
      </c>
    </row>
    <row r="127" spans="1:10" ht="39" customHeight="1">
      <c r="A127" s="100" t="s">
        <v>128</v>
      </c>
      <c r="B127" s="14" t="s">
        <v>457</v>
      </c>
      <c r="C127" s="100" t="s">
        <v>27</v>
      </c>
      <c r="D127" s="100" t="s">
        <v>458</v>
      </c>
      <c r="E127" s="140" t="s">
        <v>171</v>
      </c>
      <c r="F127" s="140"/>
      <c r="G127" s="15" t="s">
        <v>172</v>
      </c>
      <c r="H127" s="16">
        <v>5.0000000000000001E-3</v>
      </c>
      <c r="I127" s="17">
        <v>26.06</v>
      </c>
      <c r="J127" s="17">
        <v>0.13</v>
      </c>
    </row>
    <row r="128" spans="1:10" ht="24" customHeight="1">
      <c r="A128" s="100" t="s">
        <v>128</v>
      </c>
      <c r="B128" s="14" t="s">
        <v>459</v>
      </c>
      <c r="C128" s="100" t="s">
        <v>27</v>
      </c>
      <c r="D128" s="100" t="s">
        <v>460</v>
      </c>
      <c r="E128" s="140" t="s">
        <v>461</v>
      </c>
      <c r="F128" s="140"/>
      <c r="G128" s="15" t="s">
        <v>388</v>
      </c>
      <c r="H128" s="16">
        <v>1</v>
      </c>
      <c r="I128" s="17">
        <v>8.65</v>
      </c>
      <c r="J128" s="17">
        <v>8.65</v>
      </c>
    </row>
    <row r="129" spans="1:10" ht="24" customHeight="1">
      <c r="A129" s="100" t="s">
        <v>128</v>
      </c>
      <c r="B129" s="14" t="s">
        <v>462</v>
      </c>
      <c r="C129" s="100" t="s">
        <v>27</v>
      </c>
      <c r="D129" s="100" t="s">
        <v>266</v>
      </c>
      <c r="E129" s="140" t="s">
        <v>171</v>
      </c>
      <c r="F129" s="140"/>
      <c r="G129" s="15" t="s">
        <v>172</v>
      </c>
      <c r="H129" s="16">
        <v>1.2E-2</v>
      </c>
      <c r="I129" s="17">
        <v>30.9</v>
      </c>
      <c r="J129" s="17">
        <v>0.37</v>
      </c>
    </row>
    <row r="130" spans="1:10" ht="25.5">
      <c r="A130" s="98" t="s">
        <v>134</v>
      </c>
      <c r="B130" s="19" t="s">
        <v>463</v>
      </c>
      <c r="C130" s="98" t="s">
        <v>27</v>
      </c>
      <c r="D130" s="98" t="s">
        <v>464</v>
      </c>
      <c r="E130" s="141" t="s">
        <v>135</v>
      </c>
      <c r="F130" s="141"/>
      <c r="G130" s="20" t="s">
        <v>388</v>
      </c>
      <c r="H130" s="21">
        <v>2.5000000000000001E-2</v>
      </c>
      <c r="I130" s="22">
        <v>24.08</v>
      </c>
      <c r="J130" s="22">
        <v>0.6</v>
      </c>
    </row>
    <row r="131" spans="1:10" ht="14.25" customHeight="1">
      <c r="A131" s="98" t="s">
        <v>134</v>
      </c>
      <c r="B131" s="19" t="s">
        <v>465</v>
      </c>
      <c r="C131" s="98" t="s">
        <v>27</v>
      </c>
      <c r="D131" s="98" t="s">
        <v>466</v>
      </c>
      <c r="E131" s="141" t="s">
        <v>135</v>
      </c>
      <c r="F131" s="141"/>
      <c r="G131" s="20" t="s">
        <v>28</v>
      </c>
      <c r="H131" s="21">
        <v>0.05</v>
      </c>
      <c r="I131" s="22">
        <v>0.22</v>
      </c>
      <c r="J131" s="22">
        <v>0.01</v>
      </c>
    </row>
    <row r="132" spans="1:10" ht="49.9" customHeight="1">
      <c r="A132" s="92"/>
      <c r="B132" s="92"/>
      <c r="C132" s="92"/>
      <c r="D132" s="92"/>
      <c r="E132" s="92" t="s">
        <v>139</v>
      </c>
      <c r="F132" s="24">
        <v>0.33</v>
      </c>
      <c r="G132" s="92" t="s">
        <v>140</v>
      </c>
      <c r="H132" s="24">
        <v>0</v>
      </c>
      <c r="I132" s="92" t="s">
        <v>141</v>
      </c>
      <c r="J132" s="24">
        <v>0.33</v>
      </c>
    </row>
    <row r="133" spans="1:10" ht="1.1499999999999999" customHeight="1" thickBot="1">
      <c r="A133" s="92"/>
      <c r="B133" s="92"/>
      <c r="C133" s="92"/>
      <c r="D133" s="92"/>
      <c r="E133" s="92" t="s">
        <v>142</v>
      </c>
      <c r="F133" s="24">
        <v>2.36</v>
      </c>
      <c r="G133" s="92"/>
      <c r="H133" s="138" t="s">
        <v>143</v>
      </c>
      <c r="I133" s="138"/>
      <c r="J133" s="24">
        <v>12.12</v>
      </c>
    </row>
    <row r="134" spans="1:10" ht="18" customHeight="1" thickTop="1">
      <c r="A134" s="25"/>
      <c r="B134" s="25"/>
      <c r="C134" s="25"/>
      <c r="D134" s="25"/>
      <c r="E134" s="25"/>
      <c r="F134" s="25"/>
      <c r="G134" s="25"/>
      <c r="H134" s="25"/>
      <c r="I134" s="25"/>
      <c r="J134" s="25"/>
    </row>
    <row r="135" spans="1:10" ht="39" customHeight="1">
      <c r="A135" s="93" t="s">
        <v>68</v>
      </c>
      <c r="B135" s="95" t="s">
        <v>17</v>
      </c>
      <c r="C135" s="93" t="s">
        <v>18</v>
      </c>
      <c r="D135" s="93" t="s">
        <v>4</v>
      </c>
      <c r="E135" s="132" t="s">
        <v>126</v>
      </c>
      <c r="F135" s="132"/>
      <c r="G135" s="96" t="s">
        <v>19</v>
      </c>
      <c r="H135" s="95" t="s">
        <v>5</v>
      </c>
      <c r="I135" s="95" t="s">
        <v>20</v>
      </c>
      <c r="J135" s="95" t="s">
        <v>6</v>
      </c>
    </row>
    <row r="136" spans="1:10" ht="24" customHeight="1">
      <c r="A136" s="94" t="s">
        <v>127</v>
      </c>
      <c r="B136" s="8" t="s">
        <v>389</v>
      </c>
      <c r="C136" s="94" t="s">
        <v>41</v>
      </c>
      <c r="D136" s="94" t="s">
        <v>390</v>
      </c>
      <c r="E136" s="139" t="s">
        <v>173</v>
      </c>
      <c r="F136" s="139"/>
      <c r="G136" s="9" t="s">
        <v>53</v>
      </c>
      <c r="H136" s="12">
        <v>1</v>
      </c>
      <c r="I136" s="10">
        <v>702.75</v>
      </c>
      <c r="J136" s="10">
        <v>702.75</v>
      </c>
    </row>
    <row r="137" spans="1:10" ht="24" customHeight="1">
      <c r="A137" s="132" t="s">
        <v>240</v>
      </c>
      <c r="B137" s="136" t="s">
        <v>17</v>
      </c>
      <c r="C137" s="132" t="s">
        <v>18</v>
      </c>
      <c r="D137" s="132" t="s">
        <v>241</v>
      </c>
      <c r="E137" s="136" t="s">
        <v>188</v>
      </c>
      <c r="F137" s="137" t="s">
        <v>242</v>
      </c>
      <c r="G137" s="136"/>
      <c r="H137" s="137" t="s">
        <v>191</v>
      </c>
      <c r="I137" s="136"/>
      <c r="J137" s="136" t="s">
        <v>243</v>
      </c>
    </row>
    <row r="138" spans="1:10" ht="15">
      <c r="A138" s="136"/>
      <c r="B138" s="136"/>
      <c r="C138" s="136"/>
      <c r="D138" s="136"/>
      <c r="E138" s="136"/>
      <c r="F138" s="95" t="s">
        <v>244</v>
      </c>
      <c r="G138" s="95" t="s">
        <v>245</v>
      </c>
      <c r="H138" s="95" t="s">
        <v>244</v>
      </c>
      <c r="I138" s="95" t="s">
        <v>245</v>
      </c>
      <c r="J138" s="136"/>
    </row>
    <row r="139" spans="1:10" ht="14.25" customHeight="1">
      <c r="A139" s="98" t="s">
        <v>134</v>
      </c>
      <c r="B139" s="19" t="s">
        <v>467</v>
      </c>
      <c r="C139" s="98" t="s">
        <v>41</v>
      </c>
      <c r="D139" s="98" t="s">
        <v>468</v>
      </c>
      <c r="E139" s="21">
        <v>1</v>
      </c>
      <c r="F139" s="22">
        <v>1</v>
      </c>
      <c r="G139" s="22">
        <v>0</v>
      </c>
      <c r="H139" s="97">
        <v>59.58</v>
      </c>
      <c r="I139" s="97">
        <v>36.44</v>
      </c>
      <c r="J139" s="97">
        <v>59.58</v>
      </c>
    </row>
    <row r="140" spans="1:10" ht="49.9" customHeight="1">
      <c r="A140" s="98" t="s">
        <v>134</v>
      </c>
      <c r="B140" s="19" t="s">
        <v>469</v>
      </c>
      <c r="C140" s="98" t="s">
        <v>41</v>
      </c>
      <c r="D140" s="98" t="s">
        <v>470</v>
      </c>
      <c r="E140" s="21">
        <v>4</v>
      </c>
      <c r="F140" s="22">
        <v>0.83</v>
      </c>
      <c r="G140" s="22">
        <v>0.17</v>
      </c>
      <c r="H140" s="97">
        <v>0.74</v>
      </c>
      <c r="I140" s="97">
        <v>0.5</v>
      </c>
      <c r="J140" s="97">
        <v>2.8</v>
      </c>
    </row>
    <row r="141" spans="1:10" ht="1.1499999999999999" customHeight="1">
      <c r="A141" s="98" t="s">
        <v>134</v>
      </c>
      <c r="B141" s="19" t="s">
        <v>471</v>
      </c>
      <c r="C141" s="98" t="s">
        <v>41</v>
      </c>
      <c r="D141" s="98" t="s">
        <v>472</v>
      </c>
      <c r="E141" s="21">
        <v>1</v>
      </c>
      <c r="F141" s="22">
        <v>1</v>
      </c>
      <c r="G141" s="22">
        <v>0</v>
      </c>
      <c r="H141" s="97">
        <v>1.26</v>
      </c>
      <c r="I141" s="97">
        <v>0.85</v>
      </c>
      <c r="J141" s="97">
        <v>1.26</v>
      </c>
    </row>
    <row r="142" spans="1:10" ht="18" customHeight="1">
      <c r="A142" s="98" t="s">
        <v>134</v>
      </c>
      <c r="B142" s="19" t="s">
        <v>473</v>
      </c>
      <c r="C142" s="98" t="s">
        <v>41</v>
      </c>
      <c r="D142" s="98" t="s">
        <v>474</v>
      </c>
      <c r="E142" s="21">
        <v>3</v>
      </c>
      <c r="F142" s="22">
        <v>0.39</v>
      </c>
      <c r="G142" s="22">
        <v>0.61</v>
      </c>
      <c r="H142" s="97">
        <v>1.74</v>
      </c>
      <c r="I142" s="97">
        <v>1.18</v>
      </c>
      <c r="J142" s="97">
        <v>4.1900000000000004</v>
      </c>
    </row>
    <row r="143" spans="1:10" ht="25.9" customHeight="1">
      <c r="A143" s="117"/>
      <c r="B143" s="117"/>
      <c r="C143" s="117"/>
      <c r="D143" s="117"/>
      <c r="E143" s="117"/>
      <c r="F143" s="117" t="s">
        <v>250</v>
      </c>
      <c r="G143" s="117"/>
      <c r="H143" s="117"/>
      <c r="I143" s="117"/>
      <c r="J143" s="89">
        <v>67.831299999999999</v>
      </c>
    </row>
    <row r="144" spans="1:10" ht="24" customHeight="1">
      <c r="A144" s="93" t="s">
        <v>251</v>
      </c>
      <c r="B144" s="95" t="s">
        <v>17</v>
      </c>
      <c r="C144" s="93" t="s">
        <v>18</v>
      </c>
      <c r="D144" s="93" t="s">
        <v>252</v>
      </c>
      <c r="E144" s="95" t="s">
        <v>188</v>
      </c>
      <c r="F144" s="136" t="s">
        <v>191</v>
      </c>
      <c r="G144" s="136"/>
      <c r="H144" s="136"/>
      <c r="I144" s="136"/>
      <c r="J144" s="95" t="s">
        <v>243</v>
      </c>
    </row>
    <row r="145" spans="1:10" ht="25.9" customHeight="1">
      <c r="A145" s="98" t="s">
        <v>134</v>
      </c>
      <c r="B145" s="19" t="s">
        <v>279</v>
      </c>
      <c r="C145" s="98" t="s">
        <v>41</v>
      </c>
      <c r="D145" s="98" t="s">
        <v>280</v>
      </c>
      <c r="E145" s="21">
        <v>1</v>
      </c>
      <c r="F145" s="98"/>
      <c r="G145" s="98"/>
      <c r="H145" s="98"/>
      <c r="I145" s="97" t="s">
        <v>672</v>
      </c>
      <c r="J145" s="97" t="s">
        <v>672</v>
      </c>
    </row>
    <row r="146" spans="1:10" ht="24" customHeight="1">
      <c r="A146" s="98" t="s">
        <v>134</v>
      </c>
      <c r="B146" s="19" t="s">
        <v>285</v>
      </c>
      <c r="C146" s="98" t="s">
        <v>41</v>
      </c>
      <c r="D146" s="98" t="s">
        <v>286</v>
      </c>
      <c r="E146" s="21">
        <v>9</v>
      </c>
      <c r="F146" s="98"/>
      <c r="G146" s="98"/>
      <c r="H146" s="98"/>
      <c r="I146" s="97" t="s">
        <v>673</v>
      </c>
      <c r="J146" s="97" t="s">
        <v>674</v>
      </c>
    </row>
    <row r="147" spans="1:10" ht="25.9" customHeight="1">
      <c r="A147" s="117"/>
      <c r="B147" s="117"/>
      <c r="C147" s="117"/>
      <c r="D147" s="117"/>
      <c r="E147" s="117"/>
      <c r="F147" s="117" t="s">
        <v>257</v>
      </c>
      <c r="G147" s="117"/>
      <c r="H147" s="117"/>
      <c r="I147" s="117"/>
      <c r="J147" s="26">
        <v>0</v>
      </c>
    </row>
    <row r="148" spans="1:10" ht="39" customHeight="1">
      <c r="A148" s="117"/>
      <c r="B148" s="117"/>
      <c r="C148" s="117"/>
      <c r="D148" s="117"/>
      <c r="E148" s="117"/>
      <c r="F148" s="117" t="s">
        <v>258</v>
      </c>
      <c r="G148" s="117"/>
      <c r="H148" s="117"/>
      <c r="I148" s="117"/>
      <c r="J148" s="89">
        <v>231.9563</v>
      </c>
    </row>
    <row r="149" spans="1:10">
      <c r="A149" s="117"/>
      <c r="B149" s="117"/>
      <c r="C149" s="117"/>
      <c r="D149" s="117"/>
      <c r="E149" s="117"/>
      <c r="F149" s="117" t="s">
        <v>182</v>
      </c>
      <c r="G149" s="117"/>
      <c r="H149" s="117"/>
      <c r="I149" s="117"/>
      <c r="J149" s="89">
        <v>299.7876</v>
      </c>
    </row>
    <row r="150" spans="1:10" ht="14.25" customHeight="1">
      <c r="A150" s="117"/>
      <c r="B150" s="117"/>
      <c r="C150" s="117"/>
      <c r="D150" s="117"/>
      <c r="E150" s="117"/>
      <c r="F150" s="117" t="s">
        <v>183</v>
      </c>
      <c r="G150" s="117"/>
      <c r="H150" s="117"/>
      <c r="I150" s="117"/>
      <c r="J150" s="89">
        <v>3.8088000000000002</v>
      </c>
    </row>
    <row r="151" spans="1:10" ht="49.9" customHeight="1">
      <c r="A151" s="117"/>
      <c r="B151" s="117"/>
      <c r="C151" s="117"/>
      <c r="D151" s="117"/>
      <c r="E151" s="117"/>
      <c r="F151" s="117" t="s">
        <v>184</v>
      </c>
      <c r="G151" s="117"/>
      <c r="H151" s="117"/>
      <c r="I151" s="117"/>
      <c r="J151" s="89">
        <v>78.709199999999996</v>
      </c>
    </row>
    <row r="152" spans="1:10" ht="1.1499999999999999" customHeight="1">
      <c r="A152" s="117"/>
      <c r="B152" s="117"/>
      <c r="C152" s="117"/>
      <c r="D152" s="117"/>
      <c r="E152" s="117"/>
      <c r="F152" s="117" t="s">
        <v>185</v>
      </c>
      <c r="G152" s="117"/>
      <c r="H152" s="117"/>
      <c r="I152" s="117"/>
      <c r="J152" s="89">
        <v>3.3871000000000002</v>
      </c>
    </row>
    <row r="153" spans="1:10" ht="18" customHeight="1">
      <c r="A153" s="117"/>
      <c r="B153" s="117"/>
      <c r="C153" s="117"/>
      <c r="D153" s="117"/>
      <c r="E153" s="117"/>
      <c r="F153" s="117" t="s">
        <v>211</v>
      </c>
      <c r="G153" s="117"/>
      <c r="H153" s="117"/>
      <c r="I153" s="117"/>
      <c r="J153" s="89">
        <v>0</v>
      </c>
    </row>
    <row r="154" spans="1:10" ht="25.9" customHeight="1">
      <c r="A154" s="93" t="s">
        <v>186</v>
      </c>
      <c r="B154" s="95" t="s">
        <v>17</v>
      </c>
      <c r="C154" s="93" t="s">
        <v>18</v>
      </c>
      <c r="D154" s="93" t="s">
        <v>187</v>
      </c>
      <c r="E154" s="95" t="s">
        <v>188</v>
      </c>
      <c r="F154" s="95" t="s">
        <v>189</v>
      </c>
      <c r="G154" s="95" t="s">
        <v>190</v>
      </c>
      <c r="H154" s="95"/>
      <c r="I154" s="95"/>
      <c r="J154" s="95" t="s">
        <v>191</v>
      </c>
    </row>
    <row r="155" spans="1:10" ht="15" customHeight="1">
      <c r="A155" s="98" t="s">
        <v>134</v>
      </c>
      <c r="B155" s="19" t="s">
        <v>475</v>
      </c>
      <c r="C155" s="98" t="s">
        <v>41</v>
      </c>
      <c r="D155" s="98" t="s">
        <v>476</v>
      </c>
      <c r="E155" s="21">
        <v>0.57020999999999999</v>
      </c>
      <c r="F155" s="20" t="s">
        <v>53</v>
      </c>
      <c r="G155" s="142" t="s">
        <v>675</v>
      </c>
      <c r="H155" s="142"/>
      <c r="I155" s="141"/>
      <c r="J155" s="97" t="s">
        <v>676</v>
      </c>
    </row>
    <row r="156" spans="1:10" ht="15" customHeight="1">
      <c r="A156" s="98" t="s">
        <v>134</v>
      </c>
      <c r="B156" s="19" t="s">
        <v>477</v>
      </c>
      <c r="C156" s="98" t="s">
        <v>41</v>
      </c>
      <c r="D156" s="98" t="s">
        <v>478</v>
      </c>
      <c r="E156" s="21">
        <v>393.77492999999998</v>
      </c>
      <c r="F156" s="20" t="s">
        <v>71</v>
      </c>
      <c r="G156" s="142" t="s">
        <v>677</v>
      </c>
      <c r="H156" s="142"/>
      <c r="I156" s="141"/>
      <c r="J156" s="97" t="s">
        <v>678</v>
      </c>
    </row>
    <row r="157" spans="1:10" ht="25.9" customHeight="1">
      <c r="A157" s="98" t="s">
        <v>134</v>
      </c>
      <c r="B157" s="19" t="s">
        <v>479</v>
      </c>
      <c r="C157" s="98" t="s">
        <v>41</v>
      </c>
      <c r="D157" s="98" t="s">
        <v>480</v>
      </c>
      <c r="E157" s="21">
        <v>0.36753999999999998</v>
      </c>
      <c r="F157" s="20" t="s">
        <v>53</v>
      </c>
      <c r="G157" s="142" t="s">
        <v>679</v>
      </c>
      <c r="H157" s="142"/>
      <c r="I157" s="141"/>
      <c r="J157" s="97" t="s">
        <v>680</v>
      </c>
    </row>
    <row r="158" spans="1:10" ht="25.9" customHeight="1">
      <c r="A158" s="98" t="s">
        <v>134</v>
      </c>
      <c r="B158" s="19" t="s">
        <v>481</v>
      </c>
      <c r="C158" s="98" t="s">
        <v>41</v>
      </c>
      <c r="D158" s="98" t="s">
        <v>482</v>
      </c>
      <c r="E158" s="21">
        <v>0.36753999999999998</v>
      </c>
      <c r="F158" s="20" t="s">
        <v>53</v>
      </c>
      <c r="G158" s="142" t="s">
        <v>681</v>
      </c>
      <c r="H158" s="142"/>
      <c r="I158" s="141"/>
      <c r="J158" s="97" t="s">
        <v>682</v>
      </c>
    </row>
    <row r="159" spans="1:10" ht="25.9" customHeight="1">
      <c r="A159" s="98" t="s">
        <v>134</v>
      </c>
      <c r="B159" s="19" t="s">
        <v>483</v>
      </c>
      <c r="C159" s="98" t="s">
        <v>41</v>
      </c>
      <c r="D159" s="98" t="s">
        <v>484</v>
      </c>
      <c r="E159" s="21">
        <v>1.1813199999999999</v>
      </c>
      <c r="F159" s="20" t="s">
        <v>71</v>
      </c>
      <c r="G159" s="142" t="s">
        <v>485</v>
      </c>
      <c r="H159" s="142"/>
      <c r="I159" s="141"/>
      <c r="J159" s="97" t="s">
        <v>486</v>
      </c>
    </row>
    <row r="160" spans="1:10" ht="25.9" customHeight="1">
      <c r="A160" s="117"/>
      <c r="B160" s="117"/>
      <c r="C160" s="117"/>
      <c r="D160" s="117"/>
      <c r="E160" s="117"/>
      <c r="F160" s="117" t="s">
        <v>192</v>
      </c>
      <c r="G160" s="117"/>
      <c r="H160" s="117"/>
      <c r="I160" s="117"/>
      <c r="J160" s="89">
        <v>603.11680000000001</v>
      </c>
    </row>
    <row r="161" spans="1:10" ht="19.899999999999999" customHeight="1">
      <c r="A161" s="93" t="s">
        <v>196</v>
      </c>
      <c r="B161" s="95" t="s">
        <v>197</v>
      </c>
      <c r="C161" s="93" t="s">
        <v>18</v>
      </c>
      <c r="D161" s="93" t="s">
        <v>4</v>
      </c>
      <c r="E161" s="95" t="s">
        <v>198</v>
      </c>
      <c r="F161" s="95" t="s">
        <v>188</v>
      </c>
      <c r="G161" s="96" t="s">
        <v>189</v>
      </c>
      <c r="H161" s="136" t="s">
        <v>190</v>
      </c>
      <c r="I161" s="136"/>
      <c r="J161" s="95" t="s">
        <v>191</v>
      </c>
    </row>
    <row r="162" spans="1:10" ht="19.899999999999999" customHeight="1">
      <c r="A162" s="100" t="s">
        <v>127</v>
      </c>
      <c r="B162" s="14" t="s">
        <v>487</v>
      </c>
      <c r="C162" s="100" t="s">
        <v>41</v>
      </c>
      <c r="D162" s="100" t="s">
        <v>488</v>
      </c>
      <c r="E162" s="14" t="s">
        <v>489</v>
      </c>
      <c r="F162" s="16">
        <v>0.55130999999999997</v>
      </c>
      <c r="G162" s="15" t="s">
        <v>201</v>
      </c>
      <c r="H162" s="143">
        <v>1.89</v>
      </c>
      <c r="I162" s="140"/>
      <c r="J162" s="99">
        <v>1.04</v>
      </c>
    </row>
    <row r="163" spans="1:10" ht="24" customHeight="1">
      <c r="A163" s="100" t="s">
        <v>127</v>
      </c>
      <c r="B163" s="14" t="s">
        <v>199</v>
      </c>
      <c r="C163" s="100" t="s">
        <v>41</v>
      </c>
      <c r="D163" s="100" t="s">
        <v>200</v>
      </c>
      <c r="E163" s="14" t="s">
        <v>490</v>
      </c>
      <c r="F163" s="16">
        <v>0.39377000000000001</v>
      </c>
      <c r="G163" s="15" t="s">
        <v>201</v>
      </c>
      <c r="H163" s="143">
        <v>35.03</v>
      </c>
      <c r="I163" s="140"/>
      <c r="J163" s="99">
        <v>13.79</v>
      </c>
    </row>
    <row r="164" spans="1:10" ht="24" customHeight="1">
      <c r="A164" s="100" t="s">
        <v>127</v>
      </c>
      <c r="B164" s="14" t="s">
        <v>487</v>
      </c>
      <c r="C164" s="100" t="s">
        <v>41</v>
      </c>
      <c r="D164" s="100" t="s">
        <v>488</v>
      </c>
      <c r="E164" s="14" t="s">
        <v>491</v>
      </c>
      <c r="F164" s="16">
        <v>0.55130999999999997</v>
      </c>
      <c r="G164" s="15" t="s">
        <v>201</v>
      </c>
      <c r="H164" s="143">
        <v>1.89</v>
      </c>
      <c r="I164" s="140"/>
      <c r="J164" s="99">
        <v>1.04</v>
      </c>
    </row>
    <row r="165" spans="1:10" ht="19.899999999999999" customHeight="1">
      <c r="A165" s="100" t="s">
        <v>127</v>
      </c>
      <c r="B165" s="14" t="s">
        <v>487</v>
      </c>
      <c r="C165" s="100" t="s">
        <v>41</v>
      </c>
      <c r="D165" s="100" t="s">
        <v>488</v>
      </c>
      <c r="E165" s="14" t="s">
        <v>492</v>
      </c>
      <c r="F165" s="16">
        <v>0.85531999999999997</v>
      </c>
      <c r="G165" s="15" t="s">
        <v>201</v>
      </c>
      <c r="H165" s="143">
        <v>1.89</v>
      </c>
      <c r="I165" s="140"/>
      <c r="J165" s="99">
        <v>1.62</v>
      </c>
    </row>
    <row r="166" spans="1:10" ht="19.899999999999999" customHeight="1">
      <c r="A166" s="100" t="s">
        <v>127</v>
      </c>
      <c r="B166" s="14" t="s">
        <v>199</v>
      </c>
      <c r="C166" s="100" t="s">
        <v>41</v>
      </c>
      <c r="D166" s="100" t="s">
        <v>200</v>
      </c>
      <c r="E166" s="14" t="s">
        <v>493</v>
      </c>
      <c r="F166" s="16">
        <v>1.1800000000000001E-3</v>
      </c>
      <c r="G166" s="15" t="s">
        <v>201</v>
      </c>
      <c r="H166" s="143">
        <v>35.03</v>
      </c>
      <c r="I166" s="140"/>
      <c r="J166" s="99">
        <v>0.04</v>
      </c>
    </row>
    <row r="167" spans="1:10" ht="19.899999999999999" customHeight="1">
      <c r="A167" s="117"/>
      <c r="B167" s="117"/>
      <c r="C167" s="117"/>
      <c r="D167" s="117"/>
      <c r="E167" s="117"/>
      <c r="F167" s="117" t="s">
        <v>202</v>
      </c>
      <c r="G167" s="117"/>
      <c r="H167" s="117"/>
      <c r="I167" s="117"/>
      <c r="J167" s="89">
        <v>17.535699999999999</v>
      </c>
    </row>
    <row r="168" spans="1:10" ht="19.899999999999999" customHeight="1">
      <c r="A168" s="93" t="s">
        <v>203</v>
      </c>
      <c r="B168" s="95" t="s">
        <v>204</v>
      </c>
      <c r="C168" s="93" t="s">
        <v>18</v>
      </c>
      <c r="D168" s="93" t="s">
        <v>4</v>
      </c>
      <c r="E168" s="95" t="s">
        <v>188</v>
      </c>
      <c r="F168" s="136" t="s">
        <v>205</v>
      </c>
      <c r="G168" s="137"/>
      <c r="H168" s="136"/>
      <c r="I168" s="136"/>
      <c r="J168" s="95" t="s">
        <v>191</v>
      </c>
    </row>
    <row r="169" spans="1:10" ht="19.899999999999999" customHeight="1">
      <c r="A169" s="96"/>
      <c r="B169" s="96"/>
      <c r="C169" s="96"/>
      <c r="D169" s="96"/>
      <c r="E169" s="96"/>
      <c r="F169" s="96" t="s">
        <v>206</v>
      </c>
      <c r="G169" s="96" t="s">
        <v>207</v>
      </c>
      <c r="H169" s="96" t="s">
        <v>208</v>
      </c>
      <c r="I169" s="96" t="s">
        <v>209</v>
      </c>
      <c r="J169" s="96"/>
    </row>
    <row r="170" spans="1:10" ht="19.899999999999999" customHeight="1">
      <c r="A170" s="100" t="s">
        <v>134</v>
      </c>
      <c r="B170" s="14" t="s">
        <v>492</v>
      </c>
      <c r="C170" s="100" t="s">
        <v>41</v>
      </c>
      <c r="D170" s="100" t="s">
        <v>476</v>
      </c>
      <c r="E170" s="16">
        <v>0.85531999999999997</v>
      </c>
      <c r="F170" s="14" t="s">
        <v>683</v>
      </c>
      <c r="G170" s="14" t="s">
        <v>684</v>
      </c>
      <c r="H170" s="14" t="s">
        <v>685</v>
      </c>
      <c r="I170" s="14" t="s">
        <v>210</v>
      </c>
      <c r="J170" s="99">
        <v>0</v>
      </c>
    </row>
    <row r="171" spans="1:10" ht="19.899999999999999" customHeight="1">
      <c r="A171" s="100" t="s">
        <v>134</v>
      </c>
      <c r="B171" s="14" t="s">
        <v>493</v>
      </c>
      <c r="C171" s="100" t="s">
        <v>41</v>
      </c>
      <c r="D171" s="100" t="s">
        <v>484</v>
      </c>
      <c r="E171" s="16">
        <v>1.1800000000000001E-3</v>
      </c>
      <c r="F171" s="14" t="s">
        <v>686</v>
      </c>
      <c r="G171" s="14" t="s">
        <v>687</v>
      </c>
      <c r="H171" s="14" t="s">
        <v>688</v>
      </c>
      <c r="I171" s="14" t="s">
        <v>210</v>
      </c>
      <c r="J171" s="99">
        <v>0</v>
      </c>
    </row>
    <row r="172" spans="1:10" ht="19.899999999999999" customHeight="1">
      <c r="A172" s="100" t="s">
        <v>134</v>
      </c>
      <c r="B172" s="14" t="s">
        <v>489</v>
      </c>
      <c r="C172" s="100" t="s">
        <v>41</v>
      </c>
      <c r="D172" s="100" t="s">
        <v>480</v>
      </c>
      <c r="E172" s="16">
        <v>0.55130999999999997</v>
      </c>
      <c r="F172" s="14" t="s">
        <v>683</v>
      </c>
      <c r="G172" s="14" t="s">
        <v>684</v>
      </c>
      <c r="H172" s="14" t="s">
        <v>685</v>
      </c>
      <c r="I172" s="14" t="s">
        <v>210</v>
      </c>
      <c r="J172" s="99">
        <v>0</v>
      </c>
    </row>
    <row r="173" spans="1:10" ht="24" customHeight="1">
      <c r="A173" s="100" t="s">
        <v>134</v>
      </c>
      <c r="B173" s="14" t="s">
        <v>490</v>
      </c>
      <c r="C173" s="100" t="s">
        <v>41</v>
      </c>
      <c r="D173" s="100" t="s">
        <v>478</v>
      </c>
      <c r="E173" s="16">
        <v>0.39377000000000001</v>
      </c>
      <c r="F173" s="14" t="s">
        <v>686</v>
      </c>
      <c r="G173" s="14" t="s">
        <v>687</v>
      </c>
      <c r="H173" s="14" t="s">
        <v>688</v>
      </c>
      <c r="I173" s="14" t="s">
        <v>210</v>
      </c>
      <c r="J173" s="99">
        <v>0</v>
      </c>
    </row>
    <row r="174" spans="1:10" ht="24" customHeight="1">
      <c r="A174" s="100" t="s">
        <v>134</v>
      </c>
      <c r="B174" s="14" t="s">
        <v>491</v>
      </c>
      <c r="C174" s="100" t="s">
        <v>41</v>
      </c>
      <c r="D174" s="100" t="s">
        <v>482</v>
      </c>
      <c r="E174" s="16">
        <v>0.55130999999999997</v>
      </c>
      <c r="F174" s="14" t="s">
        <v>683</v>
      </c>
      <c r="G174" s="14" t="s">
        <v>684</v>
      </c>
      <c r="H174" s="14" t="s">
        <v>685</v>
      </c>
      <c r="I174" s="14" t="s">
        <v>210</v>
      </c>
      <c r="J174" s="99">
        <v>0</v>
      </c>
    </row>
    <row r="175" spans="1:10" ht="24" customHeight="1">
      <c r="A175" s="117"/>
      <c r="B175" s="117"/>
      <c r="C175" s="117"/>
      <c r="D175" s="117"/>
      <c r="E175" s="117"/>
      <c r="F175" s="117" t="s">
        <v>211</v>
      </c>
      <c r="G175" s="117"/>
      <c r="H175" s="117"/>
      <c r="I175" s="117"/>
      <c r="J175" s="89">
        <v>0</v>
      </c>
    </row>
    <row r="176" spans="1:10" ht="24" customHeight="1">
      <c r="A176" s="117"/>
      <c r="B176" s="117"/>
      <c r="C176" s="117"/>
      <c r="D176" s="117"/>
      <c r="E176" s="117"/>
      <c r="F176" s="117" t="s">
        <v>212</v>
      </c>
      <c r="G176" s="117"/>
      <c r="H176" s="117"/>
      <c r="I176" s="117"/>
      <c r="J176" s="89">
        <v>0</v>
      </c>
    </row>
    <row r="177" spans="1:10" ht="25.9" customHeight="1">
      <c r="A177" s="92"/>
      <c r="B177" s="92"/>
      <c r="C177" s="92"/>
      <c r="D177" s="92"/>
      <c r="E177" s="92" t="s">
        <v>139</v>
      </c>
      <c r="F177" s="24">
        <v>65.239999999999995</v>
      </c>
      <c r="G177" s="92" t="s">
        <v>140</v>
      </c>
      <c r="H177" s="24">
        <v>0</v>
      </c>
      <c r="I177" s="92" t="s">
        <v>141</v>
      </c>
      <c r="J177" s="24">
        <v>65.239999999999995</v>
      </c>
    </row>
    <row r="178" spans="1:10" ht="19.899999999999999" customHeight="1" thickBot="1">
      <c r="A178" s="92"/>
      <c r="B178" s="92"/>
      <c r="C178" s="92"/>
      <c r="D178" s="92"/>
      <c r="E178" s="92" t="s">
        <v>142</v>
      </c>
      <c r="F178" s="24">
        <v>170.27</v>
      </c>
      <c r="G178" s="92"/>
      <c r="H178" s="138" t="s">
        <v>143</v>
      </c>
      <c r="I178" s="138"/>
      <c r="J178" s="24">
        <v>873.02</v>
      </c>
    </row>
    <row r="179" spans="1:10" ht="19.899999999999999" customHeight="1" thickTop="1">
      <c r="A179" s="25"/>
      <c r="B179" s="25"/>
      <c r="C179" s="25"/>
      <c r="D179" s="25"/>
      <c r="E179" s="25"/>
      <c r="F179" s="25"/>
      <c r="G179" s="25"/>
      <c r="H179" s="25"/>
      <c r="I179" s="25"/>
      <c r="J179" s="25"/>
    </row>
    <row r="180" spans="1:10" ht="39" customHeight="1">
      <c r="A180" s="93" t="s">
        <v>74</v>
      </c>
      <c r="B180" s="95" t="s">
        <v>17</v>
      </c>
      <c r="C180" s="93" t="s">
        <v>18</v>
      </c>
      <c r="D180" s="93" t="s">
        <v>4</v>
      </c>
      <c r="E180" s="132" t="s">
        <v>126</v>
      </c>
      <c r="F180" s="132"/>
      <c r="G180" s="96" t="s">
        <v>19</v>
      </c>
      <c r="H180" s="95" t="s">
        <v>5</v>
      </c>
      <c r="I180" s="95" t="s">
        <v>20</v>
      </c>
      <c r="J180" s="95" t="s">
        <v>6</v>
      </c>
    </row>
    <row r="181" spans="1:10" ht="39" customHeight="1">
      <c r="A181" s="94" t="s">
        <v>127</v>
      </c>
      <c r="B181" s="8" t="s">
        <v>58</v>
      </c>
      <c r="C181" s="94" t="s">
        <v>23</v>
      </c>
      <c r="D181" s="94" t="s">
        <v>59</v>
      </c>
      <c r="E181" s="139">
        <v>0</v>
      </c>
      <c r="F181" s="139"/>
      <c r="G181" s="9" t="s">
        <v>60</v>
      </c>
      <c r="H181" s="12">
        <v>1</v>
      </c>
      <c r="I181" s="10">
        <v>394.83</v>
      </c>
      <c r="J181" s="10">
        <v>394.83</v>
      </c>
    </row>
    <row r="182" spans="1:10" ht="39" customHeight="1">
      <c r="A182" s="100" t="s">
        <v>128</v>
      </c>
      <c r="B182" s="14" t="s">
        <v>225</v>
      </c>
      <c r="C182" s="100" t="s">
        <v>23</v>
      </c>
      <c r="D182" s="100" t="s">
        <v>226</v>
      </c>
      <c r="E182" s="140">
        <v>0</v>
      </c>
      <c r="F182" s="140"/>
      <c r="G182" s="15" t="s">
        <v>24</v>
      </c>
      <c r="H182" s="16">
        <v>0.45</v>
      </c>
      <c r="I182" s="17">
        <v>136.52000000000001</v>
      </c>
      <c r="J182" s="17">
        <v>61.43</v>
      </c>
    </row>
    <row r="183" spans="1:10" ht="39" customHeight="1">
      <c r="A183" s="100" t="s">
        <v>128</v>
      </c>
      <c r="B183" s="14" t="s">
        <v>223</v>
      </c>
      <c r="C183" s="100" t="s">
        <v>23</v>
      </c>
      <c r="D183" s="100" t="s">
        <v>224</v>
      </c>
      <c r="E183" s="140">
        <v>0</v>
      </c>
      <c r="F183" s="140"/>
      <c r="G183" s="15" t="s">
        <v>131</v>
      </c>
      <c r="H183" s="16">
        <v>0.14099999999999999</v>
      </c>
      <c r="I183" s="17">
        <v>34.08</v>
      </c>
      <c r="J183" s="17">
        <v>4.8</v>
      </c>
    </row>
    <row r="184" spans="1:10" ht="39" customHeight="1">
      <c r="A184" s="100" t="s">
        <v>128</v>
      </c>
      <c r="B184" s="14" t="s">
        <v>132</v>
      </c>
      <c r="C184" s="100" t="s">
        <v>23</v>
      </c>
      <c r="D184" s="100" t="s">
        <v>133</v>
      </c>
      <c r="E184" s="140">
        <v>0</v>
      </c>
      <c r="F184" s="140"/>
      <c r="G184" s="15" t="s">
        <v>131</v>
      </c>
      <c r="H184" s="16">
        <v>0.14099999999999999</v>
      </c>
      <c r="I184" s="17">
        <v>26.9</v>
      </c>
      <c r="J184" s="17">
        <v>3.79</v>
      </c>
    </row>
    <row r="185" spans="1:10" ht="19.899999999999999" customHeight="1">
      <c r="A185" s="100" t="s">
        <v>128</v>
      </c>
      <c r="B185" s="14" t="s">
        <v>69</v>
      </c>
      <c r="C185" s="100" t="s">
        <v>23</v>
      </c>
      <c r="D185" s="100" t="s">
        <v>70</v>
      </c>
      <c r="E185" s="140">
        <v>0</v>
      </c>
      <c r="F185" s="140"/>
      <c r="G185" s="15" t="s">
        <v>71</v>
      </c>
      <c r="H185" s="16">
        <v>7.2</v>
      </c>
      <c r="I185" s="17">
        <v>14.1</v>
      </c>
      <c r="J185" s="17">
        <v>101.52</v>
      </c>
    </row>
    <row r="186" spans="1:10" ht="19.899999999999999" customHeight="1">
      <c r="A186" s="100" t="s">
        <v>128</v>
      </c>
      <c r="B186" s="14" t="s">
        <v>221</v>
      </c>
      <c r="C186" s="100" t="s">
        <v>23</v>
      </c>
      <c r="D186" s="100" t="s">
        <v>222</v>
      </c>
      <c r="E186" s="140">
        <v>0</v>
      </c>
      <c r="F186" s="140"/>
      <c r="G186" s="15" t="s">
        <v>53</v>
      </c>
      <c r="H186" s="16">
        <v>9.5000000000000001E-2</v>
      </c>
      <c r="I186" s="17">
        <v>1061.6600000000001</v>
      </c>
      <c r="J186" s="17">
        <v>100.85</v>
      </c>
    </row>
    <row r="187" spans="1:10" ht="19.899999999999999" customHeight="1">
      <c r="A187" s="98" t="s">
        <v>134</v>
      </c>
      <c r="B187" s="19" t="s">
        <v>227</v>
      </c>
      <c r="C187" s="98" t="s">
        <v>23</v>
      </c>
      <c r="D187" s="98" t="s">
        <v>228</v>
      </c>
      <c r="E187" s="141" t="s">
        <v>135</v>
      </c>
      <c r="F187" s="141"/>
      <c r="G187" s="20" t="s">
        <v>71</v>
      </c>
      <c r="H187" s="21">
        <v>0.06</v>
      </c>
      <c r="I187" s="22">
        <v>36.07</v>
      </c>
      <c r="J187" s="22">
        <v>2.16</v>
      </c>
    </row>
    <row r="188" spans="1:10" ht="49.9" customHeight="1">
      <c r="A188" s="98" t="s">
        <v>134</v>
      </c>
      <c r="B188" s="19" t="s">
        <v>229</v>
      </c>
      <c r="C188" s="98" t="s">
        <v>23</v>
      </c>
      <c r="D188" s="98" t="s">
        <v>230</v>
      </c>
      <c r="E188" s="141" t="s">
        <v>135</v>
      </c>
      <c r="F188" s="141"/>
      <c r="G188" s="20" t="s">
        <v>71</v>
      </c>
      <c r="H188" s="21">
        <v>1.012</v>
      </c>
      <c r="I188" s="22">
        <v>6.46</v>
      </c>
      <c r="J188" s="22">
        <v>6.53</v>
      </c>
    </row>
    <row r="189" spans="1:10" ht="49.9" customHeight="1">
      <c r="A189" s="98" t="s">
        <v>134</v>
      </c>
      <c r="B189" s="19" t="s">
        <v>231</v>
      </c>
      <c r="C189" s="98" t="s">
        <v>23</v>
      </c>
      <c r="D189" s="98" t="s">
        <v>232</v>
      </c>
      <c r="E189" s="141" t="s">
        <v>135</v>
      </c>
      <c r="F189" s="141"/>
      <c r="G189" s="20" t="s">
        <v>60</v>
      </c>
      <c r="H189" s="21">
        <v>1</v>
      </c>
      <c r="I189" s="22">
        <v>113.75</v>
      </c>
      <c r="J189" s="22">
        <v>113.75</v>
      </c>
    </row>
    <row r="190" spans="1:10" ht="49.9" customHeight="1">
      <c r="A190" s="92"/>
      <c r="B190" s="92"/>
      <c r="C190" s="92"/>
      <c r="D190" s="92"/>
      <c r="E190" s="92" t="s">
        <v>139</v>
      </c>
      <c r="F190" s="24">
        <v>61.05</v>
      </c>
      <c r="G190" s="92" t="s">
        <v>140</v>
      </c>
      <c r="H190" s="24">
        <v>0</v>
      </c>
      <c r="I190" s="92" t="s">
        <v>141</v>
      </c>
      <c r="J190" s="24">
        <v>61.05</v>
      </c>
    </row>
    <row r="191" spans="1:10" ht="49.9" customHeight="1" thickBot="1">
      <c r="A191" s="92"/>
      <c r="B191" s="92"/>
      <c r="C191" s="92"/>
      <c r="D191" s="92"/>
      <c r="E191" s="92" t="s">
        <v>142</v>
      </c>
      <c r="F191" s="24">
        <v>95.66</v>
      </c>
      <c r="G191" s="92"/>
      <c r="H191" s="138" t="s">
        <v>143</v>
      </c>
      <c r="I191" s="138"/>
      <c r="J191" s="24">
        <v>490.49</v>
      </c>
    </row>
    <row r="192" spans="1:10" ht="49.9" customHeight="1" thickTop="1">
      <c r="A192" s="25"/>
      <c r="B192" s="25"/>
      <c r="C192" s="25"/>
      <c r="D192" s="25"/>
      <c r="E192" s="25"/>
      <c r="F192" s="25"/>
      <c r="G192" s="25"/>
      <c r="H192" s="25"/>
      <c r="I192" s="25"/>
      <c r="J192" s="25"/>
    </row>
    <row r="193" spans="1:10" ht="19.899999999999999" customHeight="1">
      <c r="A193" s="93" t="s">
        <v>77</v>
      </c>
      <c r="B193" s="95" t="s">
        <v>17</v>
      </c>
      <c r="C193" s="93" t="s">
        <v>18</v>
      </c>
      <c r="D193" s="93" t="s">
        <v>4</v>
      </c>
      <c r="E193" s="132" t="s">
        <v>126</v>
      </c>
      <c r="F193" s="132"/>
      <c r="G193" s="96" t="s">
        <v>19</v>
      </c>
      <c r="H193" s="95" t="s">
        <v>5</v>
      </c>
      <c r="I193" s="95" t="s">
        <v>20</v>
      </c>
      <c r="J193" s="95" t="s">
        <v>6</v>
      </c>
    </row>
    <row r="194" spans="1:10" ht="19.899999999999999" customHeight="1">
      <c r="A194" s="94" t="s">
        <v>127</v>
      </c>
      <c r="B194" s="8" t="s">
        <v>382</v>
      </c>
      <c r="C194" s="94" t="s">
        <v>27</v>
      </c>
      <c r="D194" s="94" t="s">
        <v>383</v>
      </c>
      <c r="E194" s="139" t="s">
        <v>451</v>
      </c>
      <c r="F194" s="139"/>
      <c r="G194" s="9" t="s">
        <v>28</v>
      </c>
      <c r="H194" s="12">
        <v>1</v>
      </c>
      <c r="I194" s="10">
        <v>10.050000000000001</v>
      </c>
      <c r="J194" s="10">
        <v>10.050000000000001</v>
      </c>
    </row>
    <row r="195" spans="1:10" ht="25.5">
      <c r="A195" s="100" t="s">
        <v>128</v>
      </c>
      <c r="B195" s="14" t="s">
        <v>452</v>
      </c>
      <c r="C195" s="100" t="s">
        <v>27</v>
      </c>
      <c r="D195" s="100" t="s">
        <v>453</v>
      </c>
      <c r="E195" s="140" t="s">
        <v>446</v>
      </c>
      <c r="F195" s="140"/>
      <c r="G195" s="15" t="s">
        <v>447</v>
      </c>
      <c r="H195" s="16">
        <v>0.16270000000000001</v>
      </c>
      <c r="I195" s="17">
        <v>3.62</v>
      </c>
      <c r="J195" s="17">
        <v>0.57999999999999996</v>
      </c>
    </row>
    <row r="196" spans="1:10" ht="14.25" customHeight="1">
      <c r="A196" s="100" t="s">
        <v>128</v>
      </c>
      <c r="B196" s="14" t="s">
        <v>454</v>
      </c>
      <c r="C196" s="100" t="s">
        <v>27</v>
      </c>
      <c r="D196" s="100" t="s">
        <v>455</v>
      </c>
      <c r="E196" s="140" t="s">
        <v>446</v>
      </c>
      <c r="F196" s="140"/>
      <c r="G196" s="15" t="s">
        <v>450</v>
      </c>
      <c r="H196" s="16">
        <v>0.20030000000000001</v>
      </c>
      <c r="I196" s="17">
        <v>0.81</v>
      </c>
      <c r="J196" s="17">
        <v>0.16</v>
      </c>
    </row>
    <row r="197" spans="1:10" ht="49.9" customHeight="1">
      <c r="A197" s="100" t="s">
        <v>128</v>
      </c>
      <c r="B197" s="14" t="s">
        <v>237</v>
      </c>
      <c r="C197" s="100" t="s">
        <v>27</v>
      </c>
      <c r="D197" s="100" t="s">
        <v>133</v>
      </c>
      <c r="E197" s="140" t="s">
        <v>171</v>
      </c>
      <c r="F197" s="140"/>
      <c r="G197" s="15" t="s">
        <v>172</v>
      </c>
      <c r="H197" s="16">
        <v>0.36299999999999999</v>
      </c>
      <c r="I197" s="17">
        <v>25.66</v>
      </c>
      <c r="J197" s="17">
        <v>9.31</v>
      </c>
    </row>
    <row r="198" spans="1:10" ht="1.1499999999999999" customHeight="1">
      <c r="A198" s="92"/>
      <c r="B198" s="92"/>
      <c r="C198" s="92"/>
      <c r="D198" s="92"/>
      <c r="E198" s="92" t="s">
        <v>139</v>
      </c>
      <c r="F198" s="24">
        <v>5.55</v>
      </c>
      <c r="G198" s="92" t="s">
        <v>140</v>
      </c>
      <c r="H198" s="24">
        <v>0</v>
      </c>
      <c r="I198" s="92" t="s">
        <v>141</v>
      </c>
      <c r="J198" s="24">
        <v>5.55</v>
      </c>
    </row>
    <row r="199" spans="1:10" ht="24" customHeight="1" thickBot="1">
      <c r="A199" s="92"/>
      <c r="B199" s="92"/>
      <c r="C199" s="92"/>
      <c r="D199" s="92"/>
      <c r="E199" s="92" t="s">
        <v>142</v>
      </c>
      <c r="F199" s="24">
        <v>2.4300000000000002</v>
      </c>
      <c r="G199" s="92"/>
      <c r="H199" s="138" t="s">
        <v>143</v>
      </c>
      <c r="I199" s="138"/>
      <c r="J199" s="24">
        <v>12.48</v>
      </c>
    </row>
    <row r="200" spans="1:10" ht="18" customHeight="1" thickTop="1">
      <c r="A200" s="25"/>
      <c r="B200" s="25"/>
      <c r="C200" s="25"/>
      <c r="D200" s="25"/>
      <c r="E200" s="25"/>
      <c r="F200" s="25"/>
      <c r="G200" s="25"/>
      <c r="H200" s="25"/>
      <c r="I200" s="25"/>
      <c r="J200" s="25"/>
    </row>
    <row r="201" spans="1:10" ht="24" customHeight="1">
      <c r="A201" s="93" t="s">
        <v>78</v>
      </c>
      <c r="B201" s="95" t="s">
        <v>17</v>
      </c>
      <c r="C201" s="93" t="s">
        <v>18</v>
      </c>
      <c r="D201" s="93" t="s">
        <v>4</v>
      </c>
      <c r="E201" s="132" t="s">
        <v>126</v>
      </c>
      <c r="F201" s="132"/>
      <c r="G201" s="96" t="s">
        <v>19</v>
      </c>
      <c r="H201" s="95" t="s">
        <v>5</v>
      </c>
      <c r="I201" s="95" t="s">
        <v>20</v>
      </c>
      <c r="J201" s="95" t="s">
        <v>6</v>
      </c>
    </row>
    <row r="202" spans="1:10" ht="25.9" customHeight="1">
      <c r="A202" s="94" t="s">
        <v>127</v>
      </c>
      <c r="B202" s="8" t="s">
        <v>391</v>
      </c>
      <c r="C202" s="94" t="s">
        <v>41</v>
      </c>
      <c r="D202" s="94" t="s">
        <v>392</v>
      </c>
      <c r="E202" s="139" t="s">
        <v>173</v>
      </c>
      <c r="F202" s="139"/>
      <c r="G202" s="9" t="s">
        <v>83</v>
      </c>
      <c r="H202" s="12">
        <v>1</v>
      </c>
      <c r="I202" s="10">
        <v>153.57</v>
      </c>
      <c r="J202" s="10">
        <v>153.57</v>
      </c>
    </row>
    <row r="203" spans="1:10" ht="24" customHeight="1">
      <c r="A203" s="93" t="s">
        <v>251</v>
      </c>
      <c r="B203" s="95" t="s">
        <v>17</v>
      </c>
      <c r="C203" s="93" t="s">
        <v>18</v>
      </c>
      <c r="D203" s="93" t="s">
        <v>252</v>
      </c>
      <c r="E203" s="95" t="s">
        <v>188</v>
      </c>
      <c r="F203" s="136" t="s">
        <v>191</v>
      </c>
      <c r="G203" s="136"/>
      <c r="H203" s="136"/>
      <c r="I203" s="136"/>
      <c r="J203" s="95" t="s">
        <v>243</v>
      </c>
    </row>
    <row r="204" spans="1:10" ht="24" customHeight="1">
      <c r="A204" s="98" t="s">
        <v>134</v>
      </c>
      <c r="B204" s="19" t="s">
        <v>279</v>
      </c>
      <c r="C204" s="98" t="s">
        <v>41</v>
      </c>
      <c r="D204" s="98" t="s">
        <v>280</v>
      </c>
      <c r="E204" s="21">
        <v>2</v>
      </c>
      <c r="F204" s="98"/>
      <c r="G204" s="98"/>
      <c r="H204" s="98"/>
      <c r="I204" s="97" t="s">
        <v>672</v>
      </c>
      <c r="J204" s="97" t="s">
        <v>689</v>
      </c>
    </row>
    <row r="205" spans="1:10" ht="24" customHeight="1">
      <c r="A205" s="117"/>
      <c r="B205" s="117"/>
      <c r="C205" s="117"/>
      <c r="D205" s="117"/>
      <c r="E205" s="117"/>
      <c r="F205" s="117" t="s">
        <v>257</v>
      </c>
      <c r="G205" s="117"/>
      <c r="H205" s="117"/>
      <c r="I205" s="117"/>
      <c r="J205" s="26">
        <v>0</v>
      </c>
    </row>
    <row r="206" spans="1:10" ht="25.9" customHeight="1">
      <c r="A206" s="117"/>
      <c r="B206" s="117"/>
      <c r="C206" s="117"/>
      <c r="D206" s="117"/>
      <c r="E206" s="117"/>
      <c r="F206" s="117" t="s">
        <v>258</v>
      </c>
      <c r="G206" s="117"/>
      <c r="H206" s="117"/>
      <c r="I206" s="117"/>
      <c r="J206" s="89">
        <v>56.639200000000002</v>
      </c>
    </row>
    <row r="207" spans="1:10" ht="25.9" customHeight="1">
      <c r="A207" s="117"/>
      <c r="B207" s="117"/>
      <c r="C207" s="117"/>
      <c r="D207" s="117"/>
      <c r="E207" s="117"/>
      <c r="F207" s="117" t="s">
        <v>182</v>
      </c>
      <c r="G207" s="117"/>
      <c r="H207" s="117"/>
      <c r="I207" s="117"/>
      <c r="J207" s="89">
        <v>56.639200000000002</v>
      </c>
    </row>
    <row r="208" spans="1:10" ht="25.9" customHeight="1">
      <c r="A208" s="117"/>
      <c r="B208" s="117"/>
      <c r="C208" s="117"/>
      <c r="D208" s="117"/>
      <c r="E208" s="117"/>
      <c r="F208" s="117" t="s">
        <v>183</v>
      </c>
      <c r="G208" s="117"/>
      <c r="H208" s="117"/>
      <c r="I208" s="117"/>
      <c r="J208" s="89">
        <v>2</v>
      </c>
    </row>
    <row r="209" spans="1:10" ht="25.9" customHeight="1">
      <c r="A209" s="117"/>
      <c r="B209" s="117"/>
      <c r="C209" s="117"/>
      <c r="D209" s="117"/>
      <c r="E209" s="117"/>
      <c r="F209" s="117" t="s">
        <v>184</v>
      </c>
      <c r="G209" s="117"/>
      <c r="H209" s="117"/>
      <c r="I209" s="117"/>
      <c r="J209" s="89">
        <v>28.319600000000001</v>
      </c>
    </row>
    <row r="210" spans="1:10">
      <c r="A210" s="117"/>
      <c r="B210" s="117"/>
      <c r="C210" s="117"/>
      <c r="D210" s="117"/>
      <c r="E210" s="117"/>
      <c r="F210" s="117" t="s">
        <v>185</v>
      </c>
      <c r="G210" s="117"/>
      <c r="H210" s="117"/>
      <c r="I210" s="117"/>
      <c r="J210" s="89">
        <v>1.3295999999999999</v>
      </c>
    </row>
    <row r="211" spans="1:10" ht="14.25" customHeight="1">
      <c r="A211" s="117"/>
      <c r="B211" s="117"/>
      <c r="C211" s="117"/>
      <c r="D211" s="117"/>
      <c r="E211" s="117"/>
      <c r="F211" s="117" t="s">
        <v>211</v>
      </c>
      <c r="G211" s="117"/>
      <c r="H211" s="117"/>
      <c r="I211" s="117"/>
      <c r="J211" s="89">
        <v>0</v>
      </c>
    </row>
    <row r="212" spans="1:10" ht="49.9" customHeight="1">
      <c r="A212" s="93" t="s">
        <v>186</v>
      </c>
      <c r="B212" s="95" t="s">
        <v>17</v>
      </c>
      <c r="C212" s="93" t="s">
        <v>18</v>
      </c>
      <c r="D212" s="93" t="s">
        <v>187</v>
      </c>
      <c r="E212" s="95" t="s">
        <v>188</v>
      </c>
      <c r="F212" s="95" t="s">
        <v>189</v>
      </c>
      <c r="G212" s="95" t="s">
        <v>190</v>
      </c>
      <c r="H212" s="95"/>
      <c r="I212" s="95"/>
      <c r="J212" s="95" t="s">
        <v>191</v>
      </c>
    </row>
    <row r="213" spans="1:10" ht="1.1499999999999999" customHeight="1">
      <c r="A213" s="98" t="s">
        <v>134</v>
      </c>
      <c r="B213" s="19" t="s">
        <v>494</v>
      </c>
      <c r="C213" s="98" t="s">
        <v>41</v>
      </c>
      <c r="D213" s="98" t="s">
        <v>495</v>
      </c>
      <c r="E213" s="21">
        <v>6.2700000000000004E-3</v>
      </c>
      <c r="F213" s="20" t="s">
        <v>53</v>
      </c>
      <c r="G213" s="142" t="s">
        <v>496</v>
      </c>
      <c r="H213" s="142"/>
      <c r="I213" s="141"/>
      <c r="J213" s="97" t="s">
        <v>497</v>
      </c>
    </row>
    <row r="214" spans="1:10" ht="18" customHeight="1">
      <c r="A214" s="98" t="s">
        <v>134</v>
      </c>
      <c r="B214" s="19" t="s">
        <v>281</v>
      </c>
      <c r="C214" s="98" t="s">
        <v>41</v>
      </c>
      <c r="D214" s="98" t="s">
        <v>282</v>
      </c>
      <c r="E214" s="21">
        <v>1</v>
      </c>
      <c r="F214" s="20" t="s">
        <v>83</v>
      </c>
      <c r="G214" s="142" t="s">
        <v>690</v>
      </c>
      <c r="H214" s="142"/>
      <c r="I214" s="141"/>
      <c r="J214" s="97" t="s">
        <v>690</v>
      </c>
    </row>
    <row r="215" spans="1:10" ht="25.9" customHeight="1">
      <c r="A215" s="117"/>
      <c r="B215" s="117"/>
      <c r="C215" s="117"/>
      <c r="D215" s="117"/>
      <c r="E215" s="117"/>
      <c r="F215" s="117" t="s">
        <v>192</v>
      </c>
      <c r="G215" s="117"/>
      <c r="H215" s="117"/>
      <c r="I215" s="117"/>
      <c r="J215" s="89">
        <v>123.8056</v>
      </c>
    </row>
    <row r="216" spans="1:10" ht="39" customHeight="1">
      <c r="A216" s="93" t="s">
        <v>196</v>
      </c>
      <c r="B216" s="95" t="s">
        <v>197</v>
      </c>
      <c r="C216" s="93" t="s">
        <v>18</v>
      </c>
      <c r="D216" s="93" t="s">
        <v>4</v>
      </c>
      <c r="E216" s="95" t="s">
        <v>198</v>
      </c>
      <c r="F216" s="95" t="s">
        <v>188</v>
      </c>
      <c r="G216" s="96" t="s">
        <v>189</v>
      </c>
      <c r="H216" s="136" t="s">
        <v>190</v>
      </c>
      <c r="I216" s="136"/>
      <c r="J216" s="95" t="s">
        <v>191</v>
      </c>
    </row>
    <row r="217" spans="1:10" ht="39" customHeight="1">
      <c r="A217" s="100" t="s">
        <v>127</v>
      </c>
      <c r="B217" s="14" t="s">
        <v>199</v>
      </c>
      <c r="C217" s="100" t="s">
        <v>41</v>
      </c>
      <c r="D217" s="100" t="s">
        <v>200</v>
      </c>
      <c r="E217" s="14" t="s">
        <v>498</v>
      </c>
      <c r="F217" s="16">
        <v>6.9999999999999994E-5</v>
      </c>
      <c r="G217" s="15" t="s">
        <v>201</v>
      </c>
      <c r="H217" s="143">
        <v>35.03</v>
      </c>
      <c r="I217" s="140"/>
      <c r="J217" s="99">
        <v>0</v>
      </c>
    </row>
    <row r="218" spans="1:10" ht="24" customHeight="1">
      <c r="A218" s="100" t="s">
        <v>127</v>
      </c>
      <c r="B218" s="14" t="s">
        <v>199</v>
      </c>
      <c r="C218" s="100" t="s">
        <v>41</v>
      </c>
      <c r="D218" s="100" t="s">
        <v>200</v>
      </c>
      <c r="E218" s="14" t="s">
        <v>283</v>
      </c>
      <c r="F218" s="16">
        <v>3.2000000000000002E-3</v>
      </c>
      <c r="G218" s="15" t="s">
        <v>201</v>
      </c>
      <c r="H218" s="143">
        <v>35.03</v>
      </c>
      <c r="I218" s="140"/>
      <c r="J218" s="99">
        <v>0.11</v>
      </c>
    </row>
    <row r="219" spans="1:10">
      <c r="A219" s="117"/>
      <c r="B219" s="117"/>
      <c r="C219" s="117"/>
      <c r="D219" s="117"/>
      <c r="E219" s="117"/>
      <c r="F219" s="117" t="s">
        <v>202</v>
      </c>
      <c r="G219" s="117"/>
      <c r="H219" s="117"/>
      <c r="I219" s="117"/>
      <c r="J219" s="89">
        <v>0.11459999999999999</v>
      </c>
    </row>
    <row r="220" spans="1:10" ht="14.25" customHeight="1">
      <c r="A220" s="93" t="s">
        <v>203</v>
      </c>
      <c r="B220" s="95" t="s">
        <v>204</v>
      </c>
      <c r="C220" s="93" t="s">
        <v>18</v>
      </c>
      <c r="D220" s="93" t="s">
        <v>4</v>
      </c>
      <c r="E220" s="95" t="s">
        <v>188</v>
      </c>
      <c r="F220" s="136" t="s">
        <v>205</v>
      </c>
      <c r="G220" s="137"/>
      <c r="H220" s="136"/>
      <c r="I220" s="136"/>
      <c r="J220" s="95" t="s">
        <v>191</v>
      </c>
    </row>
    <row r="221" spans="1:10" ht="49.9" customHeight="1">
      <c r="A221" s="96"/>
      <c r="B221" s="96"/>
      <c r="C221" s="96"/>
      <c r="D221" s="96"/>
      <c r="E221" s="96"/>
      <c r="F221" s="96" t="s">
        <v>206</v>
      </c>
      <c r="G221" s="96" t="s">
        <v>207</v>
      </c>
      <c r="H221" s="96" t="s">
        <v>208</v>
      </c>
      <c r="I221" s="96" t="s">
        <v>209</v>
      </c>
      <c r="J221" s="96"/>
    </row>
    <row r="222" spans="1:10" ht="1.1499999999999999" customHeight="1">
      <c r="A222" s="100" t="s">
        <v>134</v>
      </c>
      <c r="B222" s="14" t="s">
        <v>283</v>
      </c>
      <c r="C222" s="100" t="s">
        <v>41</v>
      </c>
      <c r="D222" s="100" t="s">
        <v>282</v>
      </c>
      <c r="E222" s="16">
        <v>3.2000000000000002E-3</v>
      </c>
      <c r="F222" s="14" t="s">
        <v>686</v>
      </c>
      <c r="G222" s="14" t="s">
        <v>687</v>
      </c>
      <c r="H222" s="14" t="s">
        <v>688</v>
      </c>
      <c r="I222" s="14" t="s">
        <v>210</v>
      </c>
      <c r="J222" s="99">
        <v>0</v>
      </c>
    </row>
    <row r="223" spans="1:10" ht="18" customHeight="1">
      <c r="A223" s="100" t="s">
        <v>134</v>
      </c>
      <c r="B223" s="14" t="s">
        <v>498</v>
      </c>
      <c r="C223" s="100" t="s">
        <v>41</v>
      </c>
      <c r="D223" s="100" t="s">
        <v>495</v>
      </c>
      <c r="E223" s="16">
        <v>1.67E-3</v>
      </c>
      <c r="F223" s="14" t="s">
        <v>686</v>
      </c>
      <c r="G223" s="14" t="s">
        <v>687</v>
      </c>
      <c r="H223" s="14" t="s">
        <v>688</v>
      </c>
      <c r="I223" s="14" t="s">
        <v>210</v>
      </c>
      <c r="J223" s="99">
        <v>0</v>
      </c>
    </row>
    <row r="224" spans="1:10" ht="25.9" customHeight="1">
      <c r="A224" s="117"/>
      <c r="B224" s="117"/>
      <c r="C224" s="117"/>
      <c r="D224" s="117"/>
      <c r="E224" s="117"/>
      <c r="F224" s="117" t="s">
        <v>211</v>
      </c>
      <c r="G224" s="117"/>
      <c r="H224" s="117"/>
      <c r="I224" s="117"/>
      <c r="J224" s="89">
        <v>0</v>
      </c>
    </row>
    <row r="225" spans="1:10" ht="19.899999999999999" customHeight="1">
      <c r="A225" s="117"/>
      <c r="B225" s="117"/>
      <c r="C225" s="117"/>
      <c r="D225" s="117"/>
      <c r="E225" s="117"/>
      <c r="F225" s="117" t="s">
        <v>212</v>
      </c>
      <c r="G225" s="117"/>
      <c r="H225" s="117"/>
      <c r="I225" s="117"/>
      <c r="J225" s="89">
        <v>0</v>
      </c>
    </row>
    <row r="226" spans="1:10" ht="24" customHeight="1">
      <c r="A226" s="92"/>
      <c r="B226" s="92"/>
      <c r="C226" s="92"/>
      <c r="D226" s="92"/>
      <c r="E226" s="92" t="s">
        <v>139</v>
      </c>
      <c r="F226" s="24">
        <v>28.35</v>
      </c>
      <c r="G226" s="92" t="s">
        <v>140</v>
      </c>
      <c r="H226" s="24">
        <v>0</v>
      </c>
      <c r="I226" s="92" t="s">
        <v>141</v>
      </c>
      <c r="J226" s="24">
        <v>28.35</v>
      </c>
    </row>
    <row r="227" spans="1:10" ht="19.899999999999999" customHeight="1" thickBot="1">
      <c r="A227" s="92"/>
      <c r="B227" s="92"/>
      <c r="C227" s="92"/>
      <c r="D227" s="92"/>
      <c r="E227" s="92" t="s">
        <v>142</v>
      </c>
      <c r="F227" s="24">
        <v>37.21</v>
      </c>
      <c r="G227" s="92"/>
      <c r="H227" s="138" t="s">
        <v>143</v>
      </c>
      <c r="I227" s="138"/>
      <c r="J227" s="24">
        <v>190.78</v>
      </c>
    </row>
    <row r="228" spans="1:10" ht="19.899999999999999" customHeight="1" thickTop="1">
      <c r="A228" s="25"/>
      <c r="B228" s="25"/>
      <c r="C228" s="25"/>
      <c r="D228" s="25"/>
      <c r="E228" s="25"/>
      <c r="F228" s="25"/>
      <c r="G228" s="25"/>
      <c r="H228" s="25"/>
      <c r="I228" s="25"/>
      <c r="J228" s="25"/>
    </row>
    <row r="229" spans="1:10" ht="19.899999999999999" customHeight="1">
      <c r="A229" s="93" t="s">
        <v>79</v>
      </c>
      <c r="B229" s="95" t="s">
        <v>17</v>
      </c>
      <c r="C229" s="93" t="s">
        <v>18</v>
      </c>
      <c r="D229" s="93" t="s">
        <v>4</v>
      </c>
      <c r="E229" s="132" t="s">
        <v>126</v>
      </c>
      <c r="F229" s="132"/>
      <c r="G229" s="96" t="s">
        <v>19</v>
      </c>
      <c r="H229" s="95" t="s">
        <v>5</v>
      </c>
      <c r="I229" s="95" t="s">
        <v>20</v>
      </c>
      <c r="J229" s="95" t="s">
        <v>6</v>
      </c>
    </row>
    <row r="230" spans="1:10" ht="19.899999999999999" customHeight="1">
      <c r="A230" s="94" t="s">
        <v>127</v>
      </c>
      <c r="B230" s="8" t="s">
        <v>75</v>
      </c>
      <c r="C230" s="94" t="s">
        <v>41</v>
      </c>
      <c r="D230" s="94" t="s">
        <v>76</v>
      </c>
      <c r="E230" s="139" t="s">
        <v>173</v>
      </c>
      <c r="F230" s="139"/>
      <c r="G230" s="9" t="s">
        <v>53</v>
      </c>
      <c r="H230" s="12">
        <v>1</v>
      </c>
      <c r="I230" s="10">
        <v>59.26</v>
      </c>
      <c r="J230" s="10">
        <v>59.26</v>
      </c>
    </row>
    <row r="231" spans="1:10" ht="19.899999999999999" customHeight="1">
      <c r="A231" s="132" t="s">
        <v>240</v>
      </c>
      <c r="B231" s="136" t="s">
        <v>17</v>
      </c>
      <c r="C231" s="132" t="s">
        <v>18</v>
      </c>
      <c r="D231" s="132" t="s">
        <v>241</v>
      </c>
      <c r="E231" s="136" t="s">
        <v>188</v>
      </c>
      <c r="F231" s="137" t="s">
        <v>242</v>
      </c>
      <c r="G231" s="136"/>
      <c r="H231" s="137" t="s">
        <v>191</v>
      </c>
      <c r="I231" s="136"/>
      <c r="J231" s="136" t="s">
        <v>243</v>
      </c>
    </row>
    <row r="232" spans="1:10" ht="19.899999999999999" customHeight="1">
      <c r="A232" s="136"/>
      <c r="B232" s="136"/>
      <c r="C232" s="136"/>
      <c r="D232" s="136"/>
      <c r="E232" s="136"/>
      <c r="F232" s="95" t="s">
        <v>244</v>
      </c>
      <c r="G232" s="95" t="s">
        <v>245</v>
      </c>
      <c r="H232" s="95" t="s">
        <v>244</v>
      </c>
      <c r="I232" s="95" t="s">
        <v>245</v>
      </c>
      <c r="J232" s="136"/>
    </row>
    <row r="233" spans="1:10" ht="19.899999999999999" customHeight="1">
      <c r="A233" s="98" t="s">
        <v>134</v>
      </c>
      <c r="B233" s="19" t="s">
        <v>246</v>
      </c>
      <c r="C233" s="98" t="s">
        <v>41</v>
      </c>
      <c r="D233" s="98" t="s">
        <v>247</v>
      </c>
      <c r="E233" s="21">
        <v>0.15060000000000001</v>
      </c>
      <c r="F233" s="22">
        <v>1</v>
      </c>
      <c r="G233" s="22">
        <v>0</v>
      </c>
      <c r="H233" s="97">
        <v>30.06</v>
      </c>
      <c r="I233" s="97">
        <v>29.66</v>
      </c>
      <c r="J233" s="97">
        <v>4.53</v>
      </c>
    </row>
    <row r="234" spans="1:10" ht="19.899999999999999" customHeight="1">
      <c r="A234" s="98" t="s">
        <v>134</v>
      </c>
      <c r="B234" s="19" t="s">
        <v>248</v>
      </c>
      <c r="C234" s="98" t="s">
        <v>41</v>
      </c>
      <c r="D234" s="98" t="s">
        <v>249</v>
      </c>
      <c r="E234" s="21">
        <v>0.15060000000000001</v>
      </c>
      <c r="F234" s="22">
        <v>1</v>
      </c>
      <c r="G234" s="22">
        <v>0</v>
      </c>
      <c r="H234" s="97">
        <v>20.440000000000001</v>
      </c>
      <c r="I234" s="97">
        <v>5.96</v>
      </c>
      <c r="J234" s="97">
        <v>3.08</v>
      </c>
    </row>
    <row r="235" spans="1:10" ht="24" customHeight="1">
      <c r="A235" s="117"/>
      <c r="B235" s="117"/>
      <c r="C235" s="117"/>
      <c r="D235" s="117"/>
      <c r="E235" s="117"/>
      <c r="F235" s="117" t="s">
        <v>250</v>
      </c>
      <c r="G235" s="117"/>
      <c r="H235" s="117"/>
      <c r="I235" s="117"/>
      <c r="J235" s="89">
        <v>7.6041999999999996</v>
      </c>
    </row>
    <row r="236" spans="1:10" ht="24" customHeight="1">
      <c r="A236" s="93" t="s">
        <v>251</v>
      </c>
      <c r="B236" s="95" t="s">
        <v>17</v>
      </c>
      <c r="C236" s="93" t="s">
        <v>18</v>
      </c>
      <c r="D236" s="93" t="s">
        <v>252</v>
      </c>
      <c r="E236" s="95" t="s">
        <v>188</v>
      </c>
      <c r="F236" s="136" t="s">
        <v>191</v>
      </c>
      <c r="G236" s="136"/>
      <c r="H236" s="136"/>
      <c r="I236" s="136"/>
      <c r="J236" s="95" t="s">
        <v>243</v>
      </c>
    </row>
    <row r="237" spans="1:10" ht="19.899999999999999" customHeight="1">
      <c r="A237" s="98" t="s">
        <v>134</v>
      </c>
      <c r="B237" s="19" t="s">
        <v>255</v>
      </c>
      <c r="C237" s="98" t="s">
        <v>41</v>
      </c>
      <c r="D237" s="98" t="s">
        <v>256</v>
      </c>
      <c r="E237" s="21">
        <v>0.3</v>
      </c>
      <c r="F237" s="98"/>
      <c r="G237" s="98"/>
      <c r="H237" s="98"/>
      <c r="I237" s="97" t="s">
        <v>691</v>
      </c>
      <c r="J237" s="97" t="s">
        <v>692</v>
      </c>
    </row>
    <row r="238" spans="1:10" ht="19.899999999999999" customHeight="1">
      <c r="A238" s="98" t="s">
        <v>134</v>
      </c>
      <c r="B238" s="19" t="s">
        <v>253</v>
      </c>
      <c r="C238" s="98" t="s">
        <v>41</v>
      </c>
      <c r="D238" s="98" t="s">
        <v>254</v>
      </c>
      <c r="E238" s="21">
        <v>0.3</v>
      </c>
      <c r="F238" s="98"/>
      <c r="G238" s="98"/>
      <c r="H238" s="98"/>
      <c r="I238" s="97" t="s">
        <v>693</v>
      </c>
      <c r="J238" s="97" t="s">
        <v>694</v>
      </c>
    </row>
    <row r="239" spans="1:10" ht="39" customHeight="1">
      <c r="A239" s="117"/>
      <c r="B239" s="117"/>
      <c r="C239" s="117"/>
      <c r="D239" s="117"/>
      <c r="E239" s="117"/>
      <c r="F239" s="117" t="s">
        <v>257</v>
      </c>
      <c r="G239" s="117"/>
      <c r="H239" s="117"/>
      <c r="I239" s="117"/>
      <c r="J239" s="26">
        <v>0</v>
      </c>
    </row>
    <row r="240" spans="1:10" ht="39" customHeight="1">
      <c r="A240" s="117"/>
      <c r="B240" s="117"/>
      <c r="C240" s="117"/>
      <c r="D240" s="117"/>
      <c r="E240" s="117"/>
      <c r="F240" s="117" t="s">
        <v>258</v>
      </c>
      <c r="G240" s="117"/>
      <c r="H240" s="117"/>
      <c r="I240" s="117"/>
      <c r="J240" s="89">
        <v>15.3728</v>
      </c>
    </row>
    <row r="241" spans="1:10" ht="19.899999999999999" customHeight="1">
      <c r="A241" s="117"/>
      <c r="B241" s="117"/>
      <c r="C241" s="117"/>
      <c r="D241" s="117"/>
      <c r="E241" s="117"/>
      <c r="F241" s="117" t="s">
        <v>182</v>
      </c>
      <c r="G241" s="117"/>
      <c r="H241" s="117"/>
      <c r="I241" s="117"/>
      <c r="J241" s="89">
        <v>22.977</v>
      </c>
    </row>
    <row r="242" spans="1:10" ht="19.899999999999999" customHeight="1">
      <c r="A242" s="117"/>
      <c r="B242" s="117"/>
      <c r="C242" s="117"/>
      <c r="D242" s="117"/>
      <c r="E242" s="117"/>
      <c r="F242" s="117" t="s">
        <v>183</v>
      </c>
      <c r="G242" s="117"/>
      <c r="H242" s="117"/>
      <c r="I242" s="117"/>
      <c r="J242" s="89">
        <v>1</v>
      </c>
    </row>
    <row r="243" spans="1:10" ht="19.899999999999999" customHeight="1">
      <c r="A243" s="117"/>
      <c r="B243" s="117"/>
      <c r="C243" s="117"/>
      <c r="D243" s="117"/>
      <c r="E243" s="117"/>
      <c r="F243" s="117" t="s">
        <v>184</v>
      </c>
      <c r="G243" s="117"/>
      <c r="H243" s="117"/>
      <c r="I243" s="117"/>
      <c r="J243" s="89">
        <v>22.977</v>
      </c>
    </row>
    <row r="244" spans="1:10" ht="49.9" customHeight="1">
      <c r="A244" s="117"/>
      <c r="B244" s="117"/>
      <c r="C244" s="117"/>
      <c r="D244" s="117"/>
      <c r="E244" s="117"/>
      <c r="F244" s="117" t="s">
        <v>185</v>
      </c>
      <c r="G244" s="117"/>
      <c r="H244" s="117"/>
      <c r="I244" s="117"/>
      <c r="J244" s="89">
        <v>0</v>
      </c>
    </row>
    <row r="245" spans="1:10" ht="49.9" customHeight="1">
      <c r="A245" s="117"/>
      <c r="B245" s="117"/>
      <c r="C245" s="117"/>
      <c r="D245" s="117"/>
      <c r="E245" s="117"/>
      <c r="F245" s="117" t="s">
        <v>211</v>
      </c>
      <c r="G245" s="117"/>
      <c r="H245" s="117"/>
      <c r="I245" s="117"/>
      <c r="J245" s="89">
        <v>0</v>
      </c>
    </row>
    <row r="246" spans="1:10" ht="19.899999999999999" customHeight="1">
      <c r="A246" s="93" t="s">
        <v>186</v>
      </c>
      <c r="B246" s="95" t="s">
        <v>17</v>
      </c>
      <c r="C246" s="93" t="s">
        <v>18</v>
      </c>
      <c r="D246" s="93" t="s">
        <v>187</v>
      </c>
      <c r="E246" s="95" t="s">
        <v>188</v>
      </c>
      <c r="F246" s="95" t="s">
        <v>189</v>
      </c>
      <c r="G246" s="95" t="s">
        <v>190</v>
      </c>
      <c r="H246" s="95"/>
      <c r="I246" s="95"/>
      <c r="J246" s="95" t="s">
        <v>191</v>
      </c>
    </row>
    <row r="247" spans="1:10" ht="19.899999999999999" customHeight="1">
      <c r="A247" s="98" t="s">
        <v>134</v>
      </c>
      <c r="B247" s="19" t="s">
        <v>267</v>
      </c>
      <c r="C247" s="98" t="s">
        <v>41</v>
      </c>
      <c r="D247" s="98" t="s">
        <v>268</v>
      </c>
      <c r="E247" s="21">
        <v>0.27500000000000002</v>
      </c>
      <c r="F247" s="20" t="s">
        <v>60</v>
      </c>
      <c r="G247" s="142" t="s">
        <v>695</v>
      </c>
      <c r="H247" s="142"/>
      <c r="I247" s="141"/>
      <c r="J247" s="97" t="s">
        <v>696</v>
      </c>
    </row>
    <row r="248" spans="1:10">
      <c r="A248" s="98" t="s">
        <v>134</v>
      </c>
      <c r="B248" s="19" t="s">
        <v>269</v>
      </c>
      <c r="C248" s="98" t="s">
        <v>41</v>
      </c>
      <c r="D248" s="98" t="s">
        <v>270</v>
      </c>
      <c r="E248" s="21">
        <v>1.0381199999999999</v>
      </c>
      <c r="F248" s="20" t="s">
        <v>60</v>
      </c>
      <c r="G248" s="142" t="s">
        <v>697</v>
      </c>
      <c r="H248" s="142"/>
      <c r="I248" s="141"/>
      <c r="J248" s="97" t="s">
        <v>698</v>
      </c>
    </row>
    <row r="249" spans="1:10" ht="14.25" customHeight="1">
      <c r="A249" s="98" t="s">
        <v>134</v>
      </c>
      <c r="B249" s="19" t="s">
        <v>272</v>
      </c>
      <c r="C249" s="98" t="s">
        <v>41</v>
      </c>
      <c r="D249" s="98" t="s">
        <v>273</v>
      </c>
      <c r="E249" s="21">
        <v>2.5217499999999999</v>
      </c>
      <c r="F249" s="20" t="s">
        <v>60</v>
      </c>
      <c r="G249" s="142" t="s">
        <v>274</v>
      </c>
      <c r="H249" s="142"/>
      <c r="I249" s="141"/>
      <c r="J249" s="97" t="s">
        <v>275</v>
      </c>
    </row>
    <row r="250" spans="1:10" ht="49.9" customHeight="1">
      <c r="A250" s="98" t="s">
        <v>134</v>
      </c>
      <c r="B250" s="19" t="s">
        <v>260</v>
      </c>
      <c r="C250" s="98" t="s">
        <v>41</v>
      </c>
      <c r="D250" s="98" t="s">
        <v>261</v>
      </c>
      <c r="E250" s="21">
        <v>7.3749999999999996E-2</v>
      </c>
      <c r="F250" s="20" t="s">
        <v>71</v>
      </c>
      <c r="G250" s="142" t="s">
        <v>699</v>
      </c>
      <c r="H250" s="142"/>
      <c r="I250" s="141"/>
      <c r="J250" s="97" t="s">
        <v>700</v>
      </c>
    </row>
    <row r="251" spans="1:10" ht="1.1499999999999999" customHeight="1">
      <c r="A251" s="98" t="s">
        <v>134</v>
      </c>
      <c r="B251" s="19" t="s">
        <v>262</v>
      </c>
      <c r="C251" s="98" t="s">
        <v>41</v>
      </c>
      <c r="D251" s="98" t="s">
        <v>263</v>
      </c>
      <c r="E251" s="21">
        <v>8.2500000000000004E-2</v>
      </c>
      <c r="F251" s="20" t="s">
        <v>60</v>
      </c>
      <c r="G251" s="142" t="s">
        <v>701</v>
      </c>
      <c r="H251" s="142"/>
      <c r="I251" s="141"/>
      <c r="J251" s="97" t="s">
        <v>702</v>
      </c>
    </row>
    <row r="252" spans="1:10" ht="18" customHeight="1">
      <c r="A252" s="117"/>
      <c r="B252" s="117"/>
      <c r="C252" s="117"/>
      <c r="D252" s="117"/>
      <c r="E252" s="117"/>
      <c r="F252" s="117" t="s">
        <v>192</v>
      </c>
      <c r="G252" s="117"/>
      <c r="H252" s="117"/>
      <c r="I252" s="117"/>
      <c r="J252" s="89">
        <v>35.216500000000003</v>
      </c>
    </row>
    <row r="253" spans="1:10" ht="25.9" customHeight="1">
      <c r="A253" s="93" t="s">
        <v>196</v>
      </c>
      <c r="B253" s="95" t="s">
        <v>197</v>
      </c>
      <c r="C253" s="93" t="s">
        <v>18</v>
      </c>
      <c r="D253" s="93" t="s">
        <v>4</v>
      </c>
      <c r="E253" s="95" t="s">
        <v>198</v>
      </c>
      <c r="F253" s="95" t="s">
        <v>188</v>
      </c>
      <c r="G253" s="96" t="s">
        <v>189</v>
      </c>
      <c r="H253" s="136" t="s">
        <v>190</v>
      </c>
      <c r="I253" s="136"/>
      <c r="J253" s="95" t="s">
        <v>191</v>
      </c>
    </row>
    <row r="254" spans="1:10" ht="15" customHeight="1">
      <c r="A254" s="100" t="s">
        <v>127</v>
      </c>
      <c r="B254" s="14" t="s">
        <v>199</v>
      </c>
      <c r="C254" s="100" t="s">
        <v>41</v>
      </c>
      <c r="D254" s="100" t="s">
        <v>200</v>
      </c>
      <c r="E254" s="14" t="s">
        <v>264</v>
      </c>
      <c r="F254" s="16">
        <v>6.2E-4</v>
      </c>
      <c r="G254" s="15" t="s">
        <v>201</v>
      </c>
      <c r="H254" s="143">
        <v>35.03</v>
      </c>
      <c r="I254" s="140"/>
      <c r="J254" s="99">
        <v>0.02</v>
      </c>
    </row>
    <row r="255" spans="1:10" ht="15" customHeight="1">
      <c r="A255" s="100" t="s">
        <v>127</v>
      </c>
      <c r="B255" s="14" t="s">
        <v>199</v>
      </c>
      <c r="C255" s="100" t="s">
        <v>41</v>
      </c>
      <c r="D255" s="100" t="s">
        <v>200</v>
      </c>
      <c r="E255" s="14" t="s">
        <v>276</v>
      </c>
      <c r="F255" s="16">
        <v>2.0600000000000002E-3</v>
      </c>
      <c r="G255" s="15" t="s">
        <v>201</v>
      </c>
      <c r="H255" s="143">
        <v>35.03</v>
      </c>
      <c r="I255" s="140"/>
      <c r="J255" s="99">
        <v>7.0000000000000007E-2</v>
      </c>
    </row>
    <row r="256" spans="1:10" ht="24" customHeight="1">
      <c r="A256" s="100" t="s">
        <v>127</v>
      </c>
      <c r="B256" s="14" t="s">
        <v>199</v>
      </c>
      <c r="C256" s="100" t="s">
        <v>41</v>
      </c>
      <c r="D256" s="100" t="s">
        <v>200</v>
      </c>
      <c r="E256" s="14" t="s">
        <v>277</v>
      </c>
      <c r="F256" s="16">
        <v>1.8350000000000002E-2</v>
      </c>
      <c r="G256" s="15" t="s">
        <v>201</v>
      </c>
      <c r="H256" s="143">
        <v>35.03</v>
      </c>
      <c r="I256" s="140"/>
      <c r="J256" s="99">
        <v>0.64</v>
      </c>
    </row>
    <row r="257" spans="1:10" ht="24" customHeight="1">
      <c r="A257" s="100" t="s">
        <v>127</v>
      </c>
      <c r="B257" s="14" t="s">
        <v>199</v>
      </c>
      <c r="C257" s="100" t="s">
        <v>41</v>
      </c>
      <c r="D257" s="100" t="s">
        <v>200</v>
      </c>
      <c r="E257" s="14" t="s">
        <v>278</v>
      </c>
      <c r="F257" s="16">
        <v>9.4599999999999997E-3</v>
      </c>
      <c r="G257" s="15" t="s">
        <v>201</v>
      </c>
      <c r="H257" s="143">
        <v>35.03</v>
      </c>
      <c r="I257" s="140"/>
      <c r="J257" s="99">
        <v>0.33</v>
      </c>
    </row>
    <row r="258" spans="1:10" ht="19.899999999999999" customHeight="1">
      <c r="A258" s="100" t="s">
        <v>127</v>
      </c>
      <c r="B258" s="14" t="s">
        <v>199</v>
      </c>
      <c r="C258" s="100" t="s">
        <v>41</v>
      </c>
      <c r="D258" s="100" t="s">
        <v>200</v>
      </c>
      <c r="E258" s="14" t="s">
        <v>265</v>
      </c>
      <c r="F258" s="16">
        <v>6.9999999999999994E-5</v>
      </c>
      <c r="G258" s="15" t="s">
        <v>201</v>
      </c>
      <c r="H258" s="143">
        <v>35.03</v>
      </c>
      <c r="I258" s="140"/>
      <c r="J258" s="99">
        <v>0</v>
      </c>
    </row>
    <row r="259" spans="1:10" ht="19.899999999999999" customHeight="1">
      <c r="A259" s="117"/>
      <c r="B259" s="117"/>
      <c r="C259" s="117"/>
      <c r="D259" s="117"/>
      <c r="E259" s="117"/>
      <c r="F259" s="117" t="s">
        <v>202</v>
      </c>
      <c r="G259" s="117"/>
      <c r="H259" s="117"/>
      <c r="I259" s="117"/>
      <c r="J259" s="89">
        <v>1.0706</v>
      </c>
    </row>
    <row r="260" spans="1:10" ht="24" customHeight="1">
      <c r="A260" s="93" t="s">
        <v>203</v>
      </c>
      <c r="B260" s="95" t="s">
        <v>204</v>
      </c>
      <c r="C260" s="93" t="s">
        <v>18</v>
      </c>
      <c r="D260" s="93" t="s">
        <v>4</v>
      </c>
      <c r="E260" s="95" t="s">
        <v>188</v>
      </c>
      <c r="F260" s="136" t="s">
        <v>205</v>
      </c>
      <c r="G260" s="137"/>
      <c r="H260" s="136"/>
      <c r="I260" s="136"/>
      <c r="J260" s="95" t="s">
        <v>191</v>
      </c>
    </row>
    <row r="261" spans="1:10" ht="24" customHeight="1">
      <c r="A261" s="96"/>
      <c r="B261" s="96"/>
      <c r="C261" s="96"/>
      <c r="D261" s="96"/>
      <c r="E261" s="96"/>
      <c r="F261" s="96" t="s">
        <v>206</v>
      </c>
      <c r="G261" s="96" t="s">
        <v>207</v>
      </c>
      <c r="H261" s="96" t="s">
        <v>208</v>
      </c>
      <c r="I261" s="96" t="s">
        <v>209</v>
      </c>
      <c r="J261" s="96"/>
    </row>
    <row r="262" spans="1:10" ht="19.899999999999999" customHeight="1">
      <c r="A262" s="100" t="s">
        <v>134</v>
      </c>
      <c r="B262" s="14" t="s">
        <v>278</v>
      </c>
      <c r="C262" s="100" t="s">
        <v>41</v>
      </c>
      <c r="D262" s="100" t="s">
        <v>273</v>
      </c>
      <c r="E262" s="16">
        <v>9.4599999999999997E-3</v>
      </c>
      <c r="F262" s="14" t="s">
        <v>686</v>
      </c>
      <c r="G262" s="14" t="s">
        <v>687</v>
      </c>
      <c r="H262" s="14" t="s">
        <v>688</v>
      </c>
      <c r="I262" s="14" t="s">
        <v>210</v>
      </c>
      <c r="J262" s="99">
        <v>0</v>
      </c>
    </row>
    <row r="263" spans="1:10" ht="19.899999999999999" customHeight="1">
      <c r="A263" s="100" t="s">
        <v>134</v>
      </c>
      <c r="B263" s="14" t="s">
        <v>277</v>
      </c>
      <c r="C263" s="100" t="s">
        <v>41</v>
      </c>
      <c r="D263" s="100" t="s">
        <v>270</v>
      </c>
      <c r="E263" s="16">
        <v>1.8350000000000002E-2</v>
      </c>
      <c r="F263" s="14" t="s">
        <v>686</v>
      </c>
      <c r="G263" s="14" t="s">
        <v>687</v>
      </c>
      <c r="H263" s="14" t="s">
        <v>688</v>
      </c>
      <c r="I263" s="14" t="s">
        <v>210</v>
      </c>
      <c r="J263" s="99">
        <v>0</v>
      </c>
    </row>
    <row r="264" spans="1:10" ht="19.899999999999999" customHeight="1">
      <c r="A264" s="100" t="s">
        <v>134</v>
      </c>
      <c r="B264" s="14" t="s">
        <v>264</v>
      </c>
      <c r="C264" s="100" t="s">
        <v>41</v>
      </c>
      <c r="D264" s="100" t="s">
        <v>263</v>
      </c>
      <c r="E264" s="16">
        <v>6.2E-4</v>
      </c>
      <c r="F264" s="14" t="s">
        <v>686</v>
      </c>
      <c r="G264" s="14" t="s">
        <v>687</v>
      </c>
      <c r="H264" s="14" t="s">
        <v>688</v>
      </c>
      <c r="I264" s="14" t="s">
        <v>210</v>
      </c>
      <c r="J264" s="99">
        <v>0</v>
      </c>
    </row>
    <row r="265" spans="1:10" ht="19.899999999999999" customHeight="1">
      <c r="A265" s="100" t="s">
        <v>134</v>
      </c>
      <c r="B265" s="14" t="s">
        <v>265</v>
      </c>
      <c r="C265" s="100" t="s">
        <v>41</v>
      </c>
      <c r="D265" s="100" t="s">
        <v>261</v>
      </c>
      <c r="E265" s="16">
        <v>6.9999999999999994E-5</v>
      </c>
      <c r="F265" s="14" t="s">
        <v>686</v>
      </c>
      <c r="G265" s="14" t="s">
        <v>687</v>
      </c>
      <c r="H265" s="14" t="s">
        <v>688</v>
      </c>
      <c r="I265" s="14" t="s">
        <v>210</v>
      </c>
      <c r="J265" s="99">
        <v>0</v>
      </c>
    </row>
    <row r="266" spans="1:10" ht="19.899999999999999" customHeight="1">
      <c r="A266" s="100" t="s">
        <v>134</v>
      </c>
      <c r="B266" s="14" t="s">
        <v>276</v>
      </c>
      <c r="C266" s="100" t="s">
        <v>41</v>
      </c>
      <c r="D266" s="100" t="s">
        <v>268</v>
      </c>
      <c r="E266" s="16">
        <v>2.0600000000000002E-3</v>
      </c>
      <c r="F266" s="14" t="s">
        <v>686</v>
      </c>
      <c r="G266" s="14" t="s">
        <v>687</v>
      </c>
      <c r="H266" s="14" t="s">
        <v>688</v>
      </c>
      <c r="I266" s="14" t="s">
        <v>210</v>
      </c>
      <c r="J266" s="99">
        <v>0</v>
      </c>
    </row>
    <row r="267" spans="1:10" ht="19.899999999999999" customHeight="1">
      <c r="A267" s="117"/>
      <c r="B267" s="117"/>
      <c r="C267" s="117"/>
      <c r="D267" s="117"/>
      <c r="E267" s="117"/>
      <c r="F267" s="117" t="s">
        <v>211</v>
      </c>
      <c r="G267" s="117"/>
      <c r="H267" s="117"/>
      <c r="I267" s="117"/>
      <c r="J267" s="89">
        <v>0</v>
      </c>
    </row>
    <row r="268" spans="1:10" ht="19.899999999999999" customHeight="1">
      <c r="A268" s="117"/>
      <c r="B268" s="117"/>
      <c r="C268" s="117"/>
      <c r="D268" s="117"/>
      <c r="E268" s="117"/>
      <c r="F268" s="117" t="s">
        <v>212</v>
      </c>
      <c r="G268" s="117"/>
      <c r="H268" s="117"/>
      <c r="I268" s="117"/>
      <c r="J268" s="89">
        <v>0</v>
      </c>
    </row>
    <row r="269" spans="1:10" ht="19.899999999999999" customHeight="1">
      <c r="A269" s="92"/>
      <c r="B269" s="92"/>
      <c r="C269" s="92"/>
      <c r="D269" s="92"/>
      <c r="E269" s="92" t="s">
        <v>139</v>
      </c>
      <c r="F269" s="24">
        <v>15.7</v>
      </c>
      <c r="G269" s="92" t="s">
        <v>140</v>
      </c>
      <c r="H269" s="24">
        <v>0</v>
      </c>
      <c r="I269" s="92" t="s">
        <v>141</v>
      </c>
      <c r="J269" s="24">
        <v>15.7</v>
      </c>
    </row>
    <row r="270" spans="1:10" ht="24" customHeight="1" thickBot="1">
      <c r="A270" s="92"/>
      <c r="B270" s="92"/>
      <c r="C270" s="92"/>
      <c r="D270" s="92"/>
      <c r="E270" s="92" t="s">
        <v>142</v>
      </c>
      <c r="F270" s="24">
        <v>14.35</v>
      </c>
      <c r="G270" s="92"/>
      <c r="H270" s="138" t="s">
        <v>143</v>
      </c>
      <c r="I270" s="138"/>
      <c r="J270" s="24">
        <v>73.61</v>
      </c>
    </row>
    <row r="271" spans="1:10" ht="24" customHeight="1" thickTop="1">
      <c r="A271" s="25"/>
      <c r="B271" s="25"/>
      <c r="C271" s="25"/>
      <c r="D271" s="25"/>
      <c r="E271" s="25"/>
      <c r="F271" s="25"/>
      <c r="G271" s="25"/>
      <c r="H271" s="25"/>
      <c r="I271" s="25"/>
      <c r="J271" s="25"/>
    </row>
    <row r="272" spans="1:10" ht="24" customHeight="1">
      <c r="A272" s="93" t="s">
        <v>80</v>
      </c>
      <c r="B272" s="95" t="s">
        <v>17</v>
      </c>
      <c r="C272" s="93" t="s">
        <v>18</v>
      </c>
      <c r="D272" s="93" t="s">
        <v>4</v>
      </c>
      <c r="E272" s="132" t="s">
        <v>126</v>
      </c>
      <c r="F272" s="132"/>
      <c r="G272" s="96" t="s">
        <v>19</v>
      </c>
      <c r="H272" s="95" t="s">
        <v>5</v>
      </c>
      <c r="I272" s="95" t="s">
        <v>20</v>
      </c>
      <c r="J272" s="95" t="s">
        <v>6</v>
      </c>
    </row>
    <row r="273" spans="1:10" ht="24" customHeight="1">
      <c r="A273" s="94" t="s">
        <v>127</v>
      </c>
      <c r="B273" s="8" t="s">
        <v>393</v>
      </c>
      <c r="C273" s="94" t="s">
        <v>27</v>
      </c>
      <c r="D273" s="94" t="s">
        <v>394</v>
      </c>
      <c r="E273" s="139" t="s">
        <v>456</v>
      </c>
      <c r="F273" s="139"/>
      <c r="G273" s="9" t="s">
        <v>24</v>
      </c>
      <c r="H273" s="12">
        <v>1</v>
      </c>
      <c r="I273" s="10">
        <v>128.25</v>
      </c>
      <c r="J273" s="10">
        <v>128.25</v>
      </c>
    </row>
    <row r="274" spans="1:10" ht="24" customHeight="1">
      <c r="A274" s="100" t="s">
        <v>128</v>
      </c>
      <c r="B274" s="14" t="s">
        <v>499</v>
      </c>
      <c r="C274" s="100" t="s">
        <v>27</v>
      </c>
      <c r="D274" s="100" t="s">
        <v>284</v>
      </c>
      <c r="E274" s="140" t="s">
        <v>171</v>
      </c>
      <c r="F274" s="140"/>
      <c r="G274" s="15" t="s">
        <v>172</v>
      </c>
      <c r="H274" s="16">
        <v>0.61099999999999999</v>
      </c>
      <c r="I274" s="17">
        <v>25.71</v>
      </c>
      <c r="J274" s="17">
        <v>15.7</v>
      </c>
    </row>
    <row r="275" spans="1:10" ht="19.899999999999999" customHeight="1">
      <c r="A275" s="100" t="s">
        <v>128</v>
      </c>
      <c r="B275" s="14" t="s">
        <v>500</v>
      </c>
      <c r="C275" s="100" t="s">
        <v>27</v>
      </c>
      <c r="D275" s="100" t="s">
        <v>501</v>
      </c>
      <c r="E275" s="140" t="s">
        <v>446</v>
      </c>
      <c r="F275" s="140"/>
      <c r="G275" s="15" t="s">
        <v>447</v>
      </c>
      <c r="H275" s="16">
        <v>2.1000000000000001E-2</v>
      </c>
      <c r="I275" s="17">
        <v>34.18</v>
      </c>
      <c r="J275" s="17">
        <v>0.71</v>
      </c>
    </row>
    <row r="276" spans="1:10" ht="19.899999999999999" customHeight="1">
      <c r="A276" s="100" t="s">
        <v>128</v>
      </c>
      <c r="B276" s="14" t="s">
        <v>502</v>
      </c>
      <c r="C276" s="100" t="s">
        <v>27</v>
      </c>
      <c r="D276" s="100" t="s">
        <v>503</v>
      </c>
      <c r="E276" s="140" t="s">
        <v>446</v>
      </c>
      <c r="F276" s="140"/>
      <c r="G276" s="15" t="s">
        <v>450</v>
      </c>
      <c r="H276" s="16">
        <v>8.5000000000000006E-2</v>
      </c>
      <c r="I276" s="17">
        <v>32.53</v>
      </c>
      <c r="J276" s="17">
        <v>2.76</v>
      </c>
    </row>
    <row r="277" spans="1:10" ht="39" customHeight="1">
      <c r="A277" s="100" t="s">
        <v>128</v>
      </c>
      <c r="B277" s="14" t="s">
        <v>430</v>
      </c>
      <c r="C277" s="100" t="s">
        <v>27</v>
      </c>
      <c r="D277" s="100" t="s">
        <v>431</v>
      </c>
      <c r="E277" s="140" t="s">
        <v>171</v>
      </c>
      <c r="F277" s="140"/>
      <c r="G277" s="15" t="s">
        <v>172</v>
      </c>
      <c r="H277" s="16">
        <v>1.4239999999999999</v>
      </c>
      <c r="I277" s="17">
        <v>30.5</v>
      </c>
      <c r="J277" s="17">
        <v>43.43</v>
      </c>
    </row>
    <row r="278" spans="1:10" ht="39" customHeight="1">
      <c r="A278" s="98" t="s">
        <v>134</v>
      </c>
      <c r="B278" s="19" t="s">
        <v>504</v>
      </c>
      <c r="C278" s="98" t="s">
        <v>27</v>
      </c>
      <c r="D278" s="98" t="s">
        <v>505</v>
      </c>
      <c r="E278" s="141" t="s">
        <v>135</v>
      </c>
      <c r="F278" s="141"/>
      <c r="G278" s="20" t="s">
        <v>168</v>
      </c>
      <c r="H278" s="21">
        <v>1.78</v>
      </c>
      <c r="I278" s="22">
        <v>4.0199999999999996</v>
      </c>
      <c r="J278" s="22">
        <v>7.15</v>
      </c>
    </row>
    <row r="279" spans="1:10" ht="39" customHeight="1">
      <c r="A279" s="98" t="s">
        <v>134</v>
      </c>
      <c r="B279" s="19" t="s">
        <v>506</v>
      </c>
      <c r="C279" s="98" t="s">
        <v>27</v>
      </c>
      <c r="D279" s="98" t="s">
        <v>507</v>
      </c>
      <c r="E279" s="141" t="s">
        <v>135</v>
      </c>
      <c r="F279" s="141"/>
      <c r="G279" s="20" t="s">
        <v>388</v>
      </c>
      <c r="H279" s="21">
        <v>2.1999999999999999E-2</v>
      </c>
      <c r="I279" s="22">
        <v>19.89</v>
      </c>
      <c r="J279" s="22">
        <v>0.43</v>
      </c>
    </row>
    <row r="280" spans="1:10" ht="39" customHeight="1">
      <c r="A280" s="98" t="s">
        <v>134</v>
      </c>
      <c r="B280" s="19" t="s">
        <v>508</v>
      </c>
      <c r="C280" s="98" t="s">
        <v>27</v>
      </c>
      <c r="D280" s="98" t="s">
        <v>509</v>
      </c>
      <c r="E280" s="141" t="s">
        <v>135</v>
      </c>
      <c r="F280" s="141"/>
      <c r="G280" s="20" t="s">
        <v>510</v>
      </c>
      <c r="H280" s="21">
        <v>1.67E-2</v>
      </c>
      <c r="I280" s="22">
        <v>7.93</v>
      </c>
      <c r="J280" s="22">
        <v>0.13</v>
      </c>
    </row>
    <row r="281" spans="1:10" ht="39" customHeight="1">
      <c r="A281" s="98" t="s">
        <v>134</v>
      </c>
      <c r="B281" s="19" t="s">
        <v>511</v>
      </c>
      <c r="C281" s="98" t="s">
        <v>27</v>
      </c>
      <c r="D281" s="98" t="s">
        <v>512</v>
      </c>
      <c r="E281" s="141" t="s">
        <v>135</v>
      </c>
      <c r="F281" s="141"/>
      <c r="G281" s="20" t="s">
        <v>168</v>
      </c>
      <c r="H281" s="21">
        <v>1.3009999999999999</v>
      </c>
      <c r="I281" s="22">
        <v>11.48</v>
      </c>
      <c r="J281" s="22">
        <v>14.93</v>
      </c>
    </row>
    <row r="282" spans="1:10" ht="19.899999999999999" customHeight="1">
      <c r="A282" s="98" t="s">
        <v>134</v>
      </c>
      <c r="B282" s="19" t="s">
        <v>513</v>
      </c>
      <c r="C282" s="98" t="s">
        <v>27</v>
      </c>
      <c r="D282" s="98" t="s">
        <v>514</v>
      </c>
      <c r="E282" s="141" t="s">
        <v>135</v>
      </c>
      <c r="F282" s="141"/>
      <c r="G282" s="20" t="s">
        <v>388</v>
      </c>
      <c r="H282" s="21">
        <v>2.9000000000000001E-2</v>
      </c>
      <c r="I282" s="22">
        <v>21.91</v>
      </c>
      <c r="J282" s="22">
        <v>0.63</v>
      </c>
    </row>
    <row r="283" spans="1:10" ht="19.899999999999999" customHeight="1">
      <c r="A283" s="98" t="s">
        <v>134</v>
      </c>
      <c r="B283" s="19" t="s">
        <v>515</v>
      </c>
      <c r="C283" s="98" t="s">
        <v>27</v>
      </c>
      <c r="D283" s="98" t="s">
        <v>516</v>
      </c>
      <c r="E283" s="141" t="s">
        <v>135</v>
      </c>
      <c r="F283" s="141"/>
      <c r="G283" s="20" t="s">
        <v>168</v>
      </c>
      <c r="H283" s="21">
        <v>2.226</v>
      </c>
      <c r="I283" s="22">
        <v>19.04</v>
      </c>
      <c r="J283" s="22">
        <v>42.38</v>
      </c>
    </row>
    <row r="284" spans="1:10" ht="19.899999999999999" customHeight="1">
      <c r="A284" s="92"/>
      <c r="B284" s="92"/>
      <c r="C284" s="92"/>
      <c r="D284" s="92"/>
      <c r="E284" s="92" t="s">
        <v>139</v>
      </c>
      <c r="F284" s="24">
        <v>41.3</v>
      </c>
      <c r="G284" s="92" t="s">
        <v>140</v>
      </c>
      <c r="H284" s="24">
        <v>0</v>
      </c>
      <c r="I284" s="92" t="s">
        <v>141</v>
      </c>
      <c r="J284" s="24">
        <v>41.3</v>
      </c>
    </row>
    <row r="285" spans="1:10" ht="49.9" customHeight="1" thickBot="1">
      <c r="A285" s="92"/>
      <c r="B285" s="92"/>
      <c r="C285" s="92"/>
      <c r="D285" s="92"/>
      <c r="E285" s="92" t="s">
        <v>142</v>
      </c>
      <c r="F285" s="24">
        <v>31.07</v>
      </c>
      <c r="G285" s="92"/>
      <c r="H285" s="138" t="s">
        <v>143</v>
      </c>
      <c r="I285" s="138"/>
      <c r="J285" s="24">
        <v>159.32</v>
      </c>
    </row>
    <row r="286" spans="1:10" ht="49.9" customHeight="1" thickTop="1">
      <c r="A286" s="25"/>
      <c r="B286" s="25"/>
      <c r="C286" s="25"/>
      <c r="D286" s="25"/>
      <c r="E286" s="25"/>
      <c r="F286" s="25"/>
      <c r="G286" s="25"/>
      <c r="H286" s="25"/>
      <c r="I286" s="25"/>
      <c r="J286" s="25"/>
    </row>
    <row r="287" spans="1:10" ht="49.9" customHeight="1">
      <c r="A287" s="93" t="s">
        <v>81</v>
      </c>
      <c r="B287" s="95" t="s">
        <v>17</v>
      </c>
      <c r="C287" s="93" t="s">
        <v>18</v>
      </c>
      <c r="D287" s="93" t="s">
        <v>4</v>
      </c>
      <c r="E287" s="132" t="s">
        <v>126</v>
      </c>
      <c r="F287" s="132"/>
      <c r="G287" s="96" t="s">
        <v>19</v>
      </c>
      <c r="H287" s="95" t="s">
        <v>5</v>
      </c>
      <c r="I287" s="95" t="s">
        <v>20</v>
      </c>
      <c r="J287" s="95" t="s">
        <v>6</v>
      </c>
    </row>
    <row r="288" spans="1:10" ht="49.9" customHeight="1">
      <c r="A288" s="94" t="s">
        <v>127</v>
      </c>
      <c r="B288" s="8" t="s">
        <v>386</v>
      </c>
      <c r="C288" s="94" t="s">
        <v>27</v>
      </c>
      <c r="D288" s="94" t="s">
        <v>387</v>
      </c>
      <c r="E288" s="139" t="s">
        <v>456</v>
      </c>
      <c r="F288" s="139"/>
      <c r="G288" s="9" t="s">
        <v>388</v>
      </c>
      <c r="H288" s="12">
        <v>1</v>
      </c>
      <c r="I288" s="10">
        <v>9.76</v>
      </c>
      <c r="J288" s="10">
        <v>9.76</v>
      </c>
    </row>
    <row r="289" spans="1:10" ht="49.9" customHeight="1">
      <c r="A289" s="100" t="s">
        <v>128</v>
      </c>
      <c r="B289" s="14" t="s">
        <v>457</v>
      </c>
      <c r="C289" s="100" t="s">
        <v>27</v>
      </c>
      <c r="D289" s="100" t="s">
        <v>458</v>
      </c>
      <c r="E289" s="140" t="s">
        <v>171</v>
      </c>
      <c r="F289" s="140"/>
      <c r="G289" s="15" t="s">
        <v>172</v>
      </c>
      <c r="H289" s="16">
        <v>5.0000000000000001E-3</v>
      </c>
      <c r="I289" s="17">
        <v>26.06</v>
      </c>
      <c r="J289" s="17">
        <v>0.13</v>
      </c>
    </row>
    <row r="290" spans="1:10" ht="19.899999999999999" customHeight="1">
      <c r="A290" s="100" t="s">
        <v>128</v>
      </c>
      <c r="B290" s="14" t="s">
        <v>459</v>
      </c>
      <c r="C290" s="100" t="s">
        <v>27</v>
      </c>
      <c r="D290" s="100" t="s">
        <v>460</v>
      </c>
      <c r="E290" s="140" t="s">
        <v>461</v>
      </c>
      <c r="F290" s="140"/>
      <c r="G290" s="15" t="s">
        <v>388</v>
      </c>
      <c r="H290" s="16">
        <v>1</v>
      </c>
      <c r="I290" s="17">
        <v>8.65</v>
      </c>
      <c r="J290" s="17">
        <v>8.65</v>
      </c>
    </row>
    <row r="291" spans="1:10" ht="19.899999999999999" customHeight="1">
      <c r="A291" s="100" t="s">
        <v>128</v>
      </c>
      <c r="B291" s="14" t="s">
        <v>462</v>
      </c>
      <c r="C291" s="100" t="s">
        <v>27</v>
      </c>
      <c r="D291" s="100" t="s">
        <v>266</v>
      </c>
      <c r="E291" s="140" t="s">
        <v>171</v>
      </c>
      <c r="F291" s="140"/>
      <c r="G291" s="15" t="s">
        <v>172</v>
      </c>
      <c r="H291" s="16">
        <v>1.2E-2</v>
      </c>
      <c r="I291" s="17">
        <v>30.9</v>
      </c>
      <c r="J291" s="17">
        <v>0.37</v>
      </c>
    </row>
    <row r="292" spans="1:10" ht="25.5">
      <c r="A292" s="98" t="s">
        <v>134</v>
      </c>
      <c r="B292" s="19" t="s">
        <v>463</v>
      </c>
      <c r="C292" s="98" t="s">
        <v>27</v>
      </c>
      <c r="D292" s="98" t="s">
        <v>464</v>
      </c>
      <c r="E292" s="141" t="s">
        <v>135</v>
      </c>
      <c r="F292" s="141"/>
      <c r="G292" s="20" t="s">
        <v>388</v>
      </c>
      <c r="H292" s="21">
        <v>2.5000000000000001E-2</v>
      </c>
      <c r="I292" s="22">
        <v>24.08</v>
      </c>
      <c r="J292" s="22">
        <v>0.6</v>
      </c>
    </row>
    <row r="293" spans="1:10" ht="14.25" customHeight="1">
      <c r="A293" s="98" t="s">
        <v>134</v>
      </c>
      <c r="B293" s="19" t="s">
        <v>465</v>
      </c>
      <c r="C293" s="98" t="s">
        <v>27</v>
      </c>
      <c r="D293" s="98" t="s">
        <v>466</v>
      </c>
      <c r="E293" s="141" t="s">
        <v>135</v>
      </c>
      <c r="F293" s="141"/>
      <c r="G293" s="20" t="s">
        <v>28</v>
      </c>
      <c r="H293" s="21">
        <v>0.05</v>
      </c>
      <c r="I293" s="22">
        <v>0.22</v>
      </c>
      <c r="J293" s="22">
        <v>0.01</v>
      </c>
    </row>
    <row r="294" spans="1:10" ht="49.9" customHeight="1">
      <c r="A294" s="92"/>
      <c r="B294" s="92"/>
      <c r="C294" s="92"/>
      <c r="D294" s="92"/>
      <c r="E294" s="92" t="s">
        <v>139</v>
      </c>
      <c r="F294" s="24">
        <v>0.33</v>
      </c>
      <c r="G294" s="92" t="s">
        <v>140</v>
      </c>
      <c r="H294" s="24">
        <v>0</v>
      </c>
      <c r="I294" s="92" t="s">
        <v>141</v>
      </c>
      <c r="J294" s="24">
        <v>0.33</v>
      </c>
    </row>
    <row r="295" spans="1:10" ht="1.1499999999999999" customHeight="1" thickBot="1">
      <c r="A295" s="92"/>
      <c r="B295" s="92"/>
      <c r="C295" s="92"/>
      <c r="D295" s="92"/>
      <c r="E295" s="92" t="s">
        <v>142</v>
      </c>
      <c r="F295" s="24">
        <v>2.36</v>
      </c>
      <c r="G295" s="92"/>
      <c r="H295" s="138" t="s">
        <v>143</v>
      </c>
      <c r="I295" s="138"/>
      <c r="J295" s="24">
        <v>12.12</v>
      </c>
    </row>
    <row r="296" spans="1:10" ht="18" customHeight="1" thickTop="1">
      <c r="A296" s="25"/>
      <c r="B296" s="25"/>
      <c r="C296" s="25"/>
      <c r="D296" s="25"/>
      <c r="E296" s="25"/>
      <c r="F296" s="25"/>
      <c r="G296" s="25"/>
      <c r="H296" s="25"/>
      <c r="I296" s="25"/>
      <c r="J296" s="25"/>
    </row>
    <row r="297" spans="1:10" ht="39" customHeight="1">
      <c r="A297" s="93" t="s">
        <v>82</v>
      </c>
      <c r="B297" s="95" t="s">
        <v>17</v>
      </c>
      <c r="C297" s="93" t="s">
        <v>18</v>
      </c>
      <c r="D297" s="93" t="s">
        <v>4</v>
      </c>
      <c r="E297" s="132" t="s">
        <v>126</v>
      </c>
      <c r="F297" s="132"/>
      <c r="G297" s="96" t="s">
        <v>19</v>
      </c>
      <c r="H297" s="95" t="s">
        <v>5</v>
      </c>
      <c r="I297" s="95" t="s">
        <v>20</v>
      </c>
      <c r="J297" s="95" t="s">
        <v>6</v>
      </c>
    </row>
    <row r="298" spans="1:10" ht="25.9" customHeight="1">
      <c r="A298" s="94" t="s">
        <v>127</v>
      </c>
      <c r="B298" s="8" t="s">
        <v>389</v>
      </c>
      <c r="C298" s="94" t="s">
        <v>41</v>
      </c>
      <c r="D298" s="94" t="s">
        <v>390</v>
      </c>
      <c r="E298" s="139" t="s">
        <v>173</v>
      </c>
      <c r="F298" s="139"/>
      <c r="G298" s="9" t="s">
        <v>53</v>
      </c>
      <c r="H298" s="12">
        <v>1</v>
      </c>
      <c r="I298" s="10">
        <v>702.75</v>
      </c>
      <c r="J298" s="10">
        <v>702.75</v>
      </c>
    </row>
    <row r="299" spans="1:10" ht="39" customHeight="1">
      <c r="A299" s="132" t="s">
        <v>240</v>
      </c>
      <c r="B299" s="136" t="s">
        <v>17</v>
      </c>
      <c r="C299" s="132" t="s">
        <v>18</v>
      </c>
      <c r="D299" s="132" t="s">
        <v>241</v>
      </c>
      <c r="E299" s="136" t="s">
        <v>188</v>
      </c>
      <c r="F299" s="137" t="s">
        <v>242</v>
      </c>
      <c r="G299" s="136"/>
      <c r="H299" s="137" t="s">
        <v>191</v>
      </c>
      <c r="I299" s="136"/>
      <c r="J299" s="136" t="s">
        <v>243</v>
      </c>
    </row>
    <row r="300" spans="1:10" ht="39" customHeight="1">
      <c r="A300" s="136"/>
      <c r="B300" s="136"/>
      <c r="C300" s="136"/>
      <c r="D300" s="136"/>
      <c r="E300" s="136"/>
      <c r="F300" s="95" t="s">
        <v>244</v>
      </c>
      <c r="G300" s="95" t="s">
        <v>245</v>
      </c>
      <c r="H300" s="95" t="s">
        <v>244</v>
      </c>
      <c r="I300" s="95" t="s">
        <v>245</v>
      </c>
      <c r="J300" s="136"/>
    </row>
    <row r="301" spans="1:10" ht="24" customHeight="1">
      <c r="A301" s="98" t="s">
        <v>134</v>
      </c>
      <c r="B301" s="19" t="s">
        <v>467</v>
      </c>
      <c r="C301" s="98" t="s">
        <v>41</v>
      </c>
      <c r="D301" s="98" t="s">
        <v>468</v>
      </c>
      <c r="E301" s="21">
        <v>1</v>
      </c>
      <c r="F301" s="22">
        <v>1</v>
      </c>
      <c r="G301" s="22">
        <v>0</v>
      </c>
      <c r="H301" s="97">
        <v>59.58</v>
      </c>
      <c r="I301" s="97">
        <v>36.44</v>
      </c>
      <c r="J301" s="97">
        <v>59.58</v>
      </c>
    </row>
    <row r="302" spans="1:10" ht="25.9" customHeight="1">
      <c r="A302" s="98" t="s">
        <v>134</v>
      </c>
      <c r="B302" s="19" t="s">
        <v>469</v>
      </c>
      <c r="C302" s="98" t="s">
        <v>41</v>
      </c>
      <c r="D302" s="98" t="s">
        <v>470</v>
      </c>
      <c r="E302" s="21">
        <v>4</v>
      </c>
      <c r="F302" s="22">
        <v>0.83</v>
      </c>
      <c r="G302" s="22">
        <v>0.17</v>
      </c>
      <c r="H302" s="97">
        <v>0.74</v>
      </c>
      <c r="I302" s="97">
        <v>0.5</v>
      </c>
      <c r="J302" s="97">
        <v>2.8</v>
      </c>
    </row>
    <row r="303" spans="1:10" ht="25.9" customHeight="1">
      <c r="A303" s="98" t="s">
        <v>134</v>
      </c>
      <c r="B303" s="19" t="s">
        <v>471</v>
      </c>
      <c r="C303" s="98" t="s">
        <v>41</v>
      </c>
      <c r="D303" s="98" t="s">
        <v>472</v>
      </c>
      <c r="E303" s="21">
        <v>1</v>
      </c>
      <c r="F303" s="22">
        <v>1</v>
      </c>
      <c r="G303" s="22">
        <v>0</v>
      </c>
      <c r="H303" s="97">
        <v>1.26</v>
      </c>
      <c r="I303" s="97">
        <v>0.85</v>
      </c>
      <c r="J303" s="97">
        <v>1.26</v>
      </c>
    </row>
    <row r="304" spans="1:10" ht="25.9" customHeight="1">
      <c r="A304" s="98" t="s">
        <v>134</v>
      </c>
      <c r="B304" s="19" t="s">
        <v>473</v>
      </c>
      <c r="C304" s="98" t="s">
        <v>41</v>
      </c>
      <c r="D304" s="98" t="s">
        <v>474</v>
      </c>
      <c r="E304" s="21">
        <v>3</v>
      </c>
      <c r="F304" s="22">
        <v>0.39</v>
      </c>
      <c r="G304" s="22">
        <v>0.61</v>
      </c>
      <c r="H304" s="97">
        <v>1.74</v>
      </c>
      <c r="I304" s="97">
        <v>1.18</v>
      </c>
      <c r="J304" s="97">
        <v>4.1900000000000004</v>
      </c>
    </row>
    <row r="305" spans="1:10" ht="25.9" customHeight="1">
      <c r="A305" s="117"/>
      <c r="B305" s="117"/>
      <c r="C305" s="117"/>
      <c r="D305" s="117"/>
      <c r="E305" s="117"/>
      <c r="F305" s="117" t="s">
        <v>250</v>
      </c>
      <c r="G305" s="117"/>
      <c r="H305" s="117"/>
      <c r="I305" s="117"/>
      <c r="J305" s="89">
        <v>67.831299999999999</v>
      </c>
    </row>
    <row r="306" spans="1:10" ht="25.9" customHeight="1">
      <c r="A306" s="93" t="s">
        <v>251</v>
      </c>
      <c r="B306" s="95" t="s">
        <v>17</v>
      </c>
      <c r="C306" s="93" t="s">
        <v>18</v>
      </c>
      <c r="D306" s="93" t="s">
        <v>252</v>
      </c>
      <c r="E306" s="95" t="s">
        <v>188</v>
      </c>
      <c r="F306" s="136" t="s">
        <v>191</v>
      </c>
      <c r="G306" s="136"/>
      <c r="H306" s="136"/>
      <c r="I306" s="136"/>
      <c r="J306" s="95" t="s">
        <v>243</v>
      </c>
    </row>
    <row r="307" spans="1:10" ht="25.9" customHeight="1">
      <c r="A307" s="98" t="s">
        <v>134</v>
      </c>
      <c r="B307" s="19" t="s">
        <v>279</v>
      </c>
      <c r="C307" s="98" t="s">
        <v>41</v>
      </c>
      <c r="D307" s="98" t="s">
        <v>280</v>
      </c>
      <c r="E307" s="21">
        <v>1</v>
      </c>
      <c r="F307" s="98"/>
      <c r="G307" s="98"/>
      <c r="H307" s="98"/>
      <c r="I307" s="97" t="s">
        <v>672</v>
      </c>
      <c r="J307" s="97" t="s">
        <v>672</v>
      </c>
    </row>
    <row r="308" spans="1:10">
      <c r="A308" s="98" t="s">
        <v>134</v>
      </c>
      <c r="B308" s="19" t="s">
        <v>285</v>
      </c>
      <c r="C308" s="98" t="s">
        <v>41</v>
      </c>
      <c r="D308" s="98" t="s">
        <v>286</v>
      </c>
      <c r="E308" s="21">
        <v>9</v>
      </c>
      <c r="F308" s="98"/>
      <c r="G308" s="98"/>
      <c r="H308" s="98"/>
      <c r="I308" s="97" t="s">
        <v>673</v>
      </c>
      <c r="J308" s="97" t="s">
        <v>674</v>
      </c>
    </row>
    <row r="309" spans="1:10" ht="14.25" customHeight="1">
      <c r="A309" s="117"/>
      <c r="B309" s="117"/>
      <c r="C309" s="117"/>
      <c r="D309" s="117"/>
      <c r="E309" s="117"/>
      <c r="F309" s="117" t="s">
        <v>257</v>
      </c>
      <c r="G309" s="117"/>
      <c r="H309" s="117"/>
      <c r="I309" s="117"/>
      <c r="J309" s="26">
        <v>0</v>
      </c>
    </row>
    <row r="310" spans="1:10" ht="49.9" customHeight="1">
      <c r="A310" s="117"/>
      <c r="B310" s="117"/>
      <c r="C310" s="117"/>
      <c r="D310" s="117"/>
      <c r="E310" s="117"/>
      <c r="F310" s="117" t="s">
        <v>258</v>
      </c>
      <c r="G310" s="117"/>
      <c r="H310" s="117"/>
      <c r="I310" s="117"/>
      <c r="J310" s="89">
        <v>231.9563</v>
      </c>
    </row>
    <row r="311" spans="1:10" ht="1.1499999999999999" customHeight="1">
      <c r="A311" s="117"/>
      <c r="B311" s="117"/>
      <c r="C311" s="117"/>
      <c r="D311" s="117"/>
      <c r="E311" s="117"/>
      <c r="F311" s="117" t="s">
        <v>182</v>
      </c>
      <c r="G311" s="117"/>
      <c r="H311" s="117"/>
      <c r="I311" s="117"/>
      <c r="J311" s="89">
        <v>299.7876</v>
      </c>
    </row>
    <row r="312" spans="1:10" ht="18" customHeight="1">
      <c r="A312" s="117"/>
      <c r="B312" s="117"/>
      <c r="C312" s="117"/>
      <c r="D312" s="117"/>
      <c r="E312" s="117"/>
      <c r="F312" s="117" t="s">
        <v>183</v>
      </c>
      <c r="G312" s="117"/>
      <c r="H312" s="117"/>
      <c r="I312" s="117"/>
      <c r="J312" s="89">
        <v>3.8088000000000002</v>
      </c>
    </row>
    <row r="313" spans="1:10" ht="25.9" customHeight="1">
      <c r="A313" s="117"/>
      <c r="B313" s="117"/>
      <c r="C313" s="117"/>
      <c r="D313" s="117"/>
      <c r="E313" s="117"/>
      <c r="F313" s="117" t="s">
        <v>184</v>
      </c>
      <c r="G313" s="117"/>
      <c r="H313" s="117"/>
      <c r="I313" s="117"/>
      <c r="J313" s="89">
        <v>78.709199999999996</v>
      </c>
    </row>
    <row r="314" spans="1:10" ht="24" customHeight="1">
      <c r="A314" s="117"/>
      <c r="B314" s="117"/>
      <c r="C314" s="117"/>
      <c r="D314" s="117"/>
      <c r="E314" s="117"/>
      <c r="F314" s="117" t="s">
        <v>185</v>
      </c>
      <c r="G314" s="117"/>
      <c r="H314" s="117"/>
      <c r="I314" s="117"/>
      <c r="J314" s="89">
        <v>3.3871000000000002</v>
      </c>
    </row>
    <row r="315" spans="1:10" ht="25.9" customHeight="1">
      <c r="A315" s="117"/>
      <c r="B315" s="117"/>
      <c r="C315" s="117"/>
      <c r="D315" s="117"/>
      <c r="E315" s="117"/>
      <c r="F315" s="117" t="s">
        <v>211</v>
      </c>
      <c r="G315" s="117"/>
      <c r="H315" s="117"/>
      <c r="I315" s="117"/>
      <c r="J315" s="89">
        <v>0</v>
      </c>
    </row>
    <row r="316" spans="1:10" ht="24" customHeight="1">
      <c r="A316" s="93" t="s">
        <v>186</v>
      </c>
      <c r="B316" s="95" t="s">
        <v>17</v>
      </c>
      <c r="C316" s="93" t="s">
        <v>18</v>
      </c>
      <c r="D316" s="93" t="s">
        <v>187</v>
      </c>
      <c r="E316" s="95" t="s">
        <v>188</v>
      </c>
      <c r="F316" s="95" t="s">
        <v>189</v>
      </c>
      <c r="G316" s="95" t="s">
        <v>190</v>
      </c>
      <c r="H316" s="95"/>
      <c r="I316" s="95"/>
      <c r="J316" s="95" t="s">
        <v>191</v>
      </c>
    </row>
    <row r="317" spans="1:10" ht="25.9" customHeight="1">
      <c r="A317" s="98" t="s">
        <v>134</v>
      </c>
      <c r="B317" s="19" t="s">
        <v>475</v>
      </c>
      <c r="C317" s="98" t="s">
        <v>41</v>
      </c>
      <c r="D317" s="98" t="s">
        <v>476</v>
      </c>
      <c r="E317" s="21">
        <v>0.57020999999999999</v>
      </c>
      <c r="F317" s="20" t="s">
        <v>53</v>
      </c>
      <c r="G317" s="142" t="s">
        <v>675</v>
      </c>
      <c r="H317" s="142"/>
      <c r="I317" s="141"/>
      <c r="J317" s="97" t="s">
        <v>676</v>
      </c>
    </row>
    <row r="318" spans="1:10" ht="39" customHeight="1">
      <c r="A318" s="98" t="s">
        <v>134</v>
      </c>
      <c r="B318" s="19" t="s">
        <v>477</v>
      </c>
      <c r="C318" s="98" t="s">
        <v>41</v>
      </c>
      <c r="D318" s="98" t="s">
        <v>478</v>
      </c>
      <c r="E318" s="21">
        <v>393.77492999999998</v>
      </c>
      <c r="F318" s="20" t="s">
        <v>71</v>
      </c>
      <c r="G318" s="142" t="s">
        <v>677</v>
      </c>
      <c r="H318" s="142"/>
      <c r="I318" s="141"/>
      <c r="J318" s="97" t="s">
        <v>678</v>
      </c>
    </row>
    <row r="319" spans="1:10">
      <c r="A319" s="98" t="s">
        <v>134</v>
      </c>
      <c r="B319" s="19" t="s">
        <v>479</v>
      </c>
      <c r="C319" s="98" t="s">
        <v>41</v>
      </c>
      <c r="D319" s="98" t="s">
        <v>480</v>
      </c>
      <c r="E319" s="21">
        <v>0.36753999999999998</v>
      </c>
      <c r="F319" s="20" t="s">
        <v>53</v>
      </c>
      <c r="G319" s="142" t="s">
        <v>679</v>
      </c>
      <c r="H319" s="142"/>
      <c r="I319" s="141"/>
      <c r="J319" s="97" t="s">
        <v>680</v>
      </c>
    </row>
    <row r="320" spans="1:10" ht="14.25" customHeight="1">
      <c r="A320" s="98" t="s">
        <v>134</v>
      </c>
      <c r="B320" s="19" t="s">
        <v>481</v>
      </c>
      <c r="C320" s="98" t="s">
        <v>41</v>
      </c>
      <c r="D320" s="98" t="s">
        <v>482</v>
      </c>
      <c r="E320" s="21">
        <v>0.36753999999999998</v>
      </c>
      <c r="F320" s="20" t="s">
        <v>53</v>
      </c>
      <c r="G320" s="142" t="s">
        <v>681</v>
      </c>
      <c r="H320" s="142"/>
      <c r="I320" s="141"/>
      <c r="J320" s="97" t="s">
        <v>682</v>
      </c>
    </row>
    <row r="321" spans="1:10" ht="49.9" customHeight="1">
      <c r="A321" s="98" t="s">
        <v>134</v>
      </c>
      <c r="B321" s="19" t="s">
        <v>483</v>
      </c>
      <c r="C321" s="98" t="s">
        <v>41</v>
      </c>
      <c r="D321" s="98" t="s">
        <v>484</v>
      </c>
      <c r="E321" s="21">
        <v>1.1813199999999999</v>
      </c>
      <c r="F321" s="20" t="s">
        <v>71</v>
      </c>
      <c r="G321" s="142" t="s">
        <v>485</v>
      </c>
      <c r="H321" s="142"/>
      <c r="I321" s="141"/>
      <c r="J321" s="97" t="s">
        <v>486</v>
      </c>
    </row>
    <row r="322" spans="1:10" ht="1.1499999999999999" customHeight="1">
      <c r="A322" s="117"/>
      <c r="B322" s="117"/>
      <c r="C322" s="117"/>
      <c r="D322" s="117"/>
      <c r="E322" s="117"/>
      <c r="F322" s="117" t="s">
        <v>192</v>
      </c>
      <c r="G322" s="117"/>
      <c r="H322" s="117"/>
      <c r="I322" s="117"/>
      <c r="J322" s="89">
        <v>603.11680000000001</v>
      </c>
    </row>
    <row r="323" spans="1:10" ht="18" customHeight="1">
      <c r="A323" s="93" t="s">
        <v>196</v>
      </c>
      <c r="B323" s="95" t="s">
        <v>197</v>
      </c>
      <c r="C323" s="93" t="s">
        <v>18</v>
      </c>
      <c r="D323" s="93" t="s">
        <v>4</v>
      </c>
      <c r="E323" s="95" t="s">
        <v>198</v>
      </c>
      <c r="F323" s="95" t="s">
        <v>188</v>
      </c>
      <c r="G323" s="96" t="s">
        <v>189</v>
      </c>
      <c r="H323" s="136" t="s">
        <v>190</v>
      </c>
      <c r="I323" s="136"/>
      <c r="J323" s="95" t="s">
        <v>191</v>
      </c>
    </row>
    <row r="324" spans="1:10" ht="25.9" customHeight="1">
      <c r="A324" s="100" t="s">
        <v>127</v>
      </c>
      <c r="B324" s="14" t="s">
        <v>487</v>
      </c>
      <c r="C324" s="100" t="s">
        <v>41</v>
      </c>
      <c r="D324" s="100" t="s">
        <v>488</v>
      </c>
      <c r="E324" s="14" t="s">
        <v>489</v>
      </c>
      <c r="F324" s="16">
        <v>0.55130999999999997</v>
      </c>
      <c r="G324" s="15" t="s">
        <v>201</v>
      </c>
      <c r="H324" s="143">
        <v>1.89</v>
      </c>
      <c r="I324" s="140"/>
      <c r="J324" s="99">
        <v>1.04</v>
      </c>
    </row>
    <row r="325" spans="1:10" ht="15" customHeight="1">
      <c r="A325" s="100" t="s">
        <v>127</v>
      </c>
      <c r="B325" s="14" t="s">
        <v>199</v>
      </c>
      <c r="C325" s="100" t="s">
        <v>41</v>
      </c>
      <c r="D325" s="100" t="s">
        <v>200</v>
      </c>
      <c r="E325" s="14" t="s">
        <v>490</v>
      </c>
      <c r="F325" s="16">
        <v>0.39377000000000001</v>
      </c>
      <c r="G325" s="15" t="s">
        <v>201</v>
      </c>
      <c r="H325" s="143">
        <v>35.03</v>
      </c>
      <c r="I325" s="140"/>
      <c r="J325" s="99">
        <v>13.79</v>
      </c>
    </row>
    <row r="326" spans="1:10" ht="15" customHeight="1">
      <c r="A326" s="100" t="s">
        <v>127</v>
      </c>
      <c r="B326" s="14" t="s">
        <v>487</v>
      </c>
      <c r="C326" s="100" t="s">
        <v>41</v>
      </c>
      <c r="D326" s="100" t="s">
        <v>488</v>
      </c>
      <c r="E326" s="14" t="s">
        <v>491</v>
      </c>
      <c r="F326" s="16">
        <v>0.55130999999999997</v>
      </c>
      <c r="G326" s="15" t="s">
        <v>201</v>
      </c>
      <c r="H326" s="143">
        <v>1.89</v>
      </c>
      <c r="I326" s="140"/>
      <c r="J326" s="99">
        <v>1.04</v>
      </c>
    </row>
    <row r="327" spans="1:10" ht="25.9" customHeight="1">
      <c r="A327" s="100" t="s">
        <v>127</v>
      </c>
      <c r="B327" s="14" t="s">
        <v>487</v>
      </c>
      <c r="C327" s="100" t="s">
        <v>41</v>
      </c>
      <c r="D327" s="100" t="s">
        <v>488</v>
      </c>
      <c r="E327" s="14" t="s">
        <v>492</v>
      </c>
      <c r="F327" s="16">
        <v>0.85531999999999997</v>
      </c>
      <c r="G327" s="15" t="s">
        <v>201</v>
      </c>
      <c r="H327" s="143">
        <v>1.89</v>
      </c>
      <c r="I327" s="140"/>
      <c r="J327" s="99">
        <v>1.62</v>
      </c>
    </row>
    <row r="328" spans="1:10" ht="25.9" customHeight="1">
      <c r="A328" s="100" t="s">
        <v>127</v>
      </c>
      <c r="B328" s="14" t="s">
        <v>199</v>
      </c>
      <c r="C328" s="100" t="s">
        <v>41</v>
      </c>
      <c r="D328" s="100" t="s">
        <v>200</v>
      </c>
      <c r="E328" s="14" t="s">
        <v>493</v>
      </c>
      <c r="F328" s="16">
        <v>1.1800000000000001E-3</v>
      </c>
      <c r="G328" s="15" t="s">
        <v>201</v>
      </c>
      <c r="H328" s="143">
        <v>35.03</v>
      </c>
      <c r="I328" s="140"/>
      <c r="J328" s="99">
        <v>0.04</v>
      </c>
    </row>
    <row r="329" spans="1:10" ht="25.9" customHeight="1">
      <c r="A329" s="117"/>
      <c r="B329" s="117"/>
      <c r="C329" s="117"/>
      <c r="D329" s="117"/>
      <c r="E329" s="117"/>
      <c r="F329" s="117" t="s">
        <v>202</v>
      </c>
      <c r="G329" s="117"/>
      <c r="H329" s="117"/>
      <c r="I329" s="117"/>
      <c r="J329" s="89">
        <v>17.535699999999999</v>
      </c>
    </row>
    <row r="330" spans="1:10" ht="25.9" customHeight="1">
      <c r="A330" s="93" t="s">
        <v>203</v>
      </c>
      <c r="B330" s="95" t="s">
        <v>204</v>
      </c>
      <c r="C330" s="93" t="s">
        <v>18</v>
      </c>
      <c r="D330" s="93" t="s">
        <v>4</v>
      </c>
      <c r="E330" s="95" t="s">
        <v>188</v>
      </c>
      <c r="F330" s="136" t="s">
        <v>205</v>
      </c>
      <c r="G330" s="137"/>
      <c r="H330" s="136"/>
      <c r="I330" s="136"/>
      <c r="J330" s="95" t="s">
        <v>191</v>
      </c>
    </row>
    <row r="331" spans="1:10" ht="19.899999999999999" customHeight="1">
      <c r="A331" s="96"/>
      <c r="B331" s="96"/>
      <c r="C331" s="96"/>
      <c r="D331" s="96"/>
      <c r="E331" s="96"/>
      <c r="F331" s="96" t="s">
        <v>206</v>
      </c>
      <c r="G331" s="96" t="s">
        <v>207</v>
      </c>
      <c r="H331" s="96" t="s">
        <v>208</v>
      </c>
      <c r="I331" s="96" t="s">
        <v>209</v>
      </c>
      <c r="J331" s="96"/>
    </row>
    <row r="332" spans="1:10" ht="19.899999999999999" customHeight="1">
      <c r="A332" s="100" t="s">
        <v>134</v>
      </c>
      <c r="B332" s="14" t="s">
        <v>492</v>
      </c>
      <c r="C332" s="100" t="s">
        <v>41</v>
      </c>
      <c r="D332" s="100" t="s">
        <v>476</v>
      </c>
      <c r="E332" s="16">
        <v>0.85531999999999997</v>
      </c>
      <c r="F332" s="14" t="s">
        <v>683</v>
      </c>
      <c r="G332" s="14" t="s">
        <v>684</v>
      </c>
      <c r="H332" s="14" t="s">
        <v>685</v>
      </c>
      <c r="I332" s="14" t="s">
        <v>210</v>
      </c>
      <c r="J332" s="99">
        <v>0</v>
      </c>
    </row>
    <row r="333" spans="1:10" ht="24" customHeight="1">
      <c r="A333" s="100" t="s">
        <v>134</v>
      </c>
      <c r="B333" s="14" t="s">
        <v>493</v>
      </c>
      <c r="C333" s="100" t="s">
        <v>41</v>
      </c>
      <c r="D333" s="100" t="s">
        <v>484</v>
      </c>
      <c r="E333" s="16">
        <v>1.1800000000000001E-3</v>
      </c>
      <c r="F333" s="14" t="s">
        <v>686</v>
      </c>
      <c r="G333" s="14" t="s">
        <v>687</v>
      </c>
      <c r="H333" s="14" t="s">
        <v>688</v>
      </c>
      <c r="I333" s="14" t="s">
        <v>210</v>
      </c>
      <c r="J333" s="99">
        <v>0</v>
      </c>
    </row>
    <row r="334" spans="1:10" ht="24" customHeight="1">
      <c r="A334" s="100" t="s">
        <v>134</v>
      </c>
      <c r="B334" s="14" t="s">
        <v>489</v>
      </c>
      <c r="C334" s="100" t="s">
        <v>41</v>
      </c>
      <c r="D334" s="100" t="s">
        <v>480</v>
      </c>
      <c r="E334" s="16">
        <v>0.55130999999999997</v>
      </c>
      <c r="F334" s="14" t="s">
        <v>683</v>
      </c>
      <c r="G334" s="14" t="s">
        <v>684</v>
      </c>
      <c r="H334" s="14" t="s">
        <v>685</v>
      </c>
      <c r="I334" s="14" t="s">
        <v>210</v>
      </c>
      <c r="J334" s="99">
        <v>0</v>
      </c>
    </row>
    <row r="335" spans="1:10" ht="19.899999999999999" customHeight="1">
      <c r="A335" s="100" t="s">
        <v>134</v>
      </c>
      <c r="B335" s="14" t="s">
        <v>490</v>
      </c>
      <c r="C335" s="100" t="s">
        <v>41</v>
      </c>
      <c r="D335" s="100" t="s">
        <v>478</v>
      </c>
      <c r="E335" s="16">
        <v>0.39377000000000001</v>
      </c>
      <c r="F335" s="14" t="s">
        <v>686</v>
      </c>
      <c r="G335" s="14" t="s">
        <v>687</v>
      </c>
      <c r="H335" s="14" t="s">
        <v>688</v>
      </c>
      <c r="I335" s="14" t="s">
        <v>210</v>
      </c>
      <c r="J335" s="99">
        <v>0</v>
      </c>
    </row>
    <row r="336" spans="1:10" ht="19.899999999999999" customHeight="1">
      <c r="A336" s="100" t="s">
        <v>134</v>
      </c>
      <c r="B336" s="14" t="s">
        <v>491</v>
      </c>
      <c r="C336" s="100" t="s">
        <v>41</v>
      </c>
      <c r="D336" s="100" t="s">
        <v>482</v>
      </c>
      <c r="E336" s="16">
        <v>0.55130999999999997</v>
      </c>
      <c r="F336" s="14" t="s">
        <v>683</v>
      </c>
      <c r="G336" s="14" t="s">
        <v>684</v>
      </c>
      <c r="H336" s="14" t="s">
        <v>685</v>
      </c>
      <c r="I336" s="14" t="s">
        <v>210</v>
      </c>
      <c r="J336" s="99">
        <v>0</v>
      </c>
    </row>
    <row r="337" spans="1:10" ht="19.899999999999999" customHeight="1">
      <c r="A337" s="117"/>
      <c r="B337" s="117"/>
      <c r="C337" s="117"/>
      <c r="D337" s="117"/>
      <c r="E337" s="117"/>
      <c r="F337" s="117" t="s">
        <v>211</v>
      </c>
      <c r="G337" s="117"/>
      <c r="H337" s="117"/>
      <c r="I337" s="117"/>
      <c r="J337" s="89">
        <v>0</v>
      </c>
    </row>
    <row r="338" spans="1:10" ht="19.899999999999999" customHeight="1">
      <c r="A338" s="117"/>
      <c r="B338" s="117"/>
      <c r="C338" s="117"/>
      <c r="D338" s="117"/>
      <c r="E338" s="117"/>
      <c r="F338" s="117" t="s">
        <v>212</v>
      </c>
      <c r="G338" s="117"/>
      <c r="H338" s="117"/>
      <c r="I338" s="117"/>
      <c r="J338" s="89">
        <v>0</v>
      </c>
    </row>
    <row r="339" spans="1:10" ht="19.899999999999999" customHeight="1">
      <c r="A339" s="92"/>
      <c r="B339" s="92"/>
      <c r="C339" s="92"/>
      <c r="D339" s="92"/>
      <c r="E339" s="92" t="s">
        <v>139</v>
      </c>
      <c r="F339" s="24">
        <v>65.239999999999995</v>
      </c>
      <c r="G339" s="92" t="s">
        <v>140</v>
      </c>
      <c r="H339" s="24">
        <v>0</v>
      </c>
      <c r="I339" s="92" t="s">
        <v>141</v>
      </c>
      <c r="J339" s="24">
        <v>65.239999999999995</v>
      </c>
    </row>
    <row r="340" spans="1:10" ht="19.899999999999999" customHeight="1" thickBot="1">
      <c r="A340" s="92"/>
      <c r="B340" s="92"/>
      <c r="C340" s="92"/>
      <c r="D340" s="92"/>
      <c r="E340" s="92" t="s">
        <v>142</v>
      </c>
      <c r="F340" s="24">
        <v>170.27</v>
      </c>
      <c r="G340" s="92"/>
      <c r="H340" s="138" t="s">
        <v>143</v>
      </c>
      <c r="I340" s="138"/>
      <c r="J340" s="24">
        <v>873.02</v>
      </c>
    </row>
    <row r="341" spans="1:10" ht="19.899999999999999" customHeight="1" thickTop="1">
      <c r="A341" s="25"/>
      <c r="B341" s="25"/>
      <c r="C341" s="25"/>
      <c r="D341" s="25"/>
      <c r="E341" s="25"/>
      <c r="F341" s="25"/>
      <c r="G341" s="25"/>
      <c r="H341" s="25"/>
      <c r="I341" s="25"/>
      <c r="J341" s="25"/>
    </row>
    <row r="342" spans="1:10" ht="19.899999999999999" customHeight="1">
      <c r="A342" s="93" t="s">
        <v>88</v>
      </c>
      <c r="B342" s="95" t="s">
        <v>17</v>
      </c>
      <c r="C342" s="93" t="s">
        <v>18</v>
      </c>
      <c r="D342" s="93" t="s">
        <v>4</v>
      </c>
      <c r="E342" s="132" t="s">
        <v>126</v>
      </c>
      <c r="F342" s="132"/>
      <c r="G342" s="96" t="s">
        <v>19</v>
      </c>
      <c r="H342" s="95" t="s">
        <v>5</v>
      </c>
      <c r="I342" s="95" t="s">
        <v>20</v>
      </c>
      <c r="J342" s="95" t="s">
        <v>6</v>
      </c>
    </row>
    <row r="343" spans="1:10" ht="24" customHeight="1">
      <c r="A343" s="94" t="s">
        <v>127</v>
      </c>
      <c r="B343" s="8" t="s">
        <v>395</v>
      </c>
      <c r="C343" s="94" t="s">
        <v>27</v>
      </c>
      <c r="D343" s="94" t="s">
        <v>396</v>
      </c>
      <c r="E343" s="139" t="s">
        <v>517</v>
      </c>
      <c r="F343" s="139"/>
      <c r="G343" s="9" t="s">
        <v>24</v>
      </c>
      <c r="H343" s="12">
        <v>1</v>
      </c>
      <c r="I343" s="10">
        <v>44.35</v>
      </c>
      <c r="J343" s="10">
        <v>44.35</v>
      </c>
    </row>
    <row r="344" spans="1:10" ht="24" customHeight="1">
      <c r="A344" s="100" t="s">
        <v>128</v>
      </c>
      <c r="B344" s="14" t="s">
        <v>502</v>
      </c>
      <c r="C344" s="100" t="s">
        <v>27</v>
      </c>
      <c r="D344" s="100" t="s">
        <v>503</v>
      </c>
      <c r="E344" s="140" t="s">
        <v>446</v>
      </c>
      <c r="F344" s="140"/>
      <c r="G344" s="15" t="s">
        <v>450</v>
      </c>
      <c r="H344" s="16">
        <v>5.8012000000000003E-3</v>
      </c>
      <c r="I344" s="17">
        <v>32.53</v>
      </c>
      <c r="J344" s="17">
        <v>0.18</v>
      </c>
    </row>
    <row r="345" spans="1:10" ht="24" customHeight="1">
      <c r="A345" s="100" t="s">
        <v>128</v>
      </c>
      <c r="B345" s="14" t="s">
        <v>500</v>
      </c>
      <c r="C345" s="100" t="s">
        <v>27</v>
      </c>
      <c r="D345" s="100" t="s">
        <v>501</v>
      </c>
      <c r="E345" s="140" t="s">
        <v>446</v>
      </c>
      <c r="F345" s="140"/>
      <c r="G345" s="15" t="s">
        <v>447</v>
      </c>
      <c r="H345" s="16">
        <v>1.4434999999999999E-3</v>
      </c>
      <c r="I345" s="17">
        <v>34.18</v>
      </c>
      <c r="J345" s="17">
        <v>0.04</v>
      </c>
    </row>
    <row r="346" spans="1:10" ht="24" customHeight="1">
      <c r="A346" s="100" t="s">
        <v>128</v>
      </c>
      <c r="B346" s="14" t="s">
        <v>499</v>
      </c>
      <c r="C346" s="100" t="s">
        <v>27</v>
      </c>
      <c r="D346" s="100" t="s">
        <v>284</v>
      </c>
      <c r="E346" s="140" t="s">
        <v>171</v>
      </c>
      <c r="F346" s="140"/>
      <c r="G346" s="15" t="s">
        <v>172</v>
      </c>
      <c r="H346" s="16">
        <v>1.1335100000000001E-2</v>
      </c>
      <c r="I346" s="17">
        <v>25.71</v>
      </c>
      <c r="J346" s="17">
        <v>0.28999999999999998</v>
      </c>
    </row>
    <row r="347" spans="1:10" ht="25.9" customHeight="1">
      <c r="A347" s="100" t="s">
        <v>128</v>
      </c>
      <c r="B347" s="14" t="s">
        <v>430</v>
      </c>
      <c r="C347" s="100" t="s">
        <v>27</v>
      </c>
      <c r="D347" s="100" t="s">
        <v>431</v>
      </c>
      <c r="E347" s="140" t="s">
        <v>171</v>
      </c>
      <c r="F347" s="140"/>
      <c r="G347" s="15" t="s">
        <v>172</v>
      </c>
      <c r="H347" s="16">
        <v>0.7140398</v>
      </c>
      <c r="I347" s="17">
        <v>30.5</v>
      </c>
      <c r="J347" s="17">
        <v>21.77</v>
      </c>
    </row>
    <row r="348" spans="1:10" ht="19.899999999999999" customHeight="1">
      <c r="A348" s="98" t="s">
        <v>134</v>
      </c>
      <c r="B348" s="19" t="s">
        <v>518</v>
      </c>
      <c r="C348" s="98" t="s">
        <v>27</v>
      </c>
      <c r="D348" s="98" t="s">
        <v>519</v>
      </c>
      <c r="E348" s="141" t="s">
        <v>135</v>
      </c>
      <c r="F348" s="141"/>
      <c r="G348" s="20" t="s">
        <v>24</v>
      </c>
      <c r="H348" s="21">
        <v>0.11025</v>
      </c>
      <c r="I348" s="22">
        <v>94.4</v>
      </c>
      <c r="J348" s="22">
        <v>10.4</v>
      </c>
    </row>
    <row r="349" spans="1:10" ht="19.899999999999999" customHeight="1">
      <c r="A349" s="98" t="s">
        <v>134</v>
      </c>
      <c r="B349" s="19" t="s">
        <v>520</v>
      </c>
      <c r="C349" s="98" t="s">
        <v>27</v>
      </c>
      <c r="D349" s="98" t="s">
        <v>521</v>
      </c>
      <c r="E349" s="141" t="s">
        <v>135</v>
      </c>
      <c r="F349" s="141"/>
      <c r="G349" s="20" t="s">
        <v>388</v>
      </c>
      <c r="H349" s="21">
        <v>8.8727000000000007E-3</v>
      </c>
      <c r="I349" s="22">
        <v>17.75</v>
      </c>
      <c r="J349" s="22">
        <v>0.15</v>
      </c>
    </row>
    <row r="350" spans="1:10" ht="39" customHeight="1">
      <c r="A350" s="98" t="s">
        <v>134</v>
      </c>
      <c r="B350" s="19" t="s">
        <v>522</v>
      </c>
      <c r="C350" s="98" t="s">
        <v>27</v>
      </c>
      <c r="D350" s="98" t="s">
        <v>523</v>
      </c>
      <c r="E350" s="141" t="s">
        <v>220</v>
      </c>
      <c r="F350" s="141"/>
      <c r="G350" s="20" t="s">
        <v>524</v>
      </c>
      <c r="H350" s="21">
        <v>0.1246753</v>
      </c>
      <c r="I350" s="22">
        <v>18.37</v>
      </c>
      <c r="J350" s="22">
        <v>2.29</v>
      </c>
    </row>
    <row r="351" spans="1:10" ht="39" customHeight="1">
      <c r="A351" s="98" t="s">
        <v>134</v>
      </c>
      <c r="B351" s="19" t="s">
        <v>525</v>
      </c>
      <c r="C351" s="98" t="s">
        <v>27</v>
      </c>
      <c r="D351" s="98" t="s">
        <v>526</v>
      </c>
      <c r="E351" s="141" t="s">
        <v>220</v>
      </c>
      <c r="F351" s="141"/>
      <c r="G351" s="20" t="s">
        <v>181</v>
      </c>
      <c r="H351" s="21">
        <v>0.24935060000000001</v>
      </c>
      <c r="I351" s="22">
        <v>7.07</v>
      </c>
      <c r="J351" s="22">
        <v>1.76</v>
      </c>
    </row>
    <row r="352" spans="1:10" ht="39" customHeight="1">
      <c r="A352" s="98" t="s">
        <v>134</v>
      </c>
      <c r="B352" s="19" t="s">
        <v>508</v>
      </c>
      <c r="C352" s="98" t="s">
        <v>27</v>
      </c>
      <c r="D352" s="98" t="s">
        <v>509</v>
      </c>
      <c r="E352" s="141" t="s">
        <v>135</v>
      </c>
      <c r="F352" s="141"/>
      <c r="G352" s="20" t="s">
        <v>510</v>
      </c>
      <c r="H352" s="21">
        <v>3.5071999999999998E-3</v>
      </c>
      <c r="I352" s="22">
        <v>7.93</v>
      </c>
      <c r="J352" s="22">
        <v>0.02</v>
      </c>
    </row>
    <row r="353" spans="1:10" ht="39" customHeight="1">
      <c r="A353" s="98" t="s">
        <v>134</v>
      </c>
      <c r="B353" s="19" t="s">
        <v>527</v>
      </c>
      <c r="C353" s="98" t="s">
        <v>27</v>
      </c>
      <c r="D353" s="98" t="s">
        <v>528</v>
      </c>
      <c r="E353" s="141" t="s">
        <v>220</v>
      </c>
      <c r="F353" s="141"/>
      <c r="G353" s="20" t="s">
        <v>524</v>
      </c>
      <c r="H353" s="21">
        <v>0.13714290000000001</v>
      </c>
      <c r="I353" s="22">
        <v>19.2</v>
      </c>
      <c r="J353" s="22">
        <v>2.63</v>
      </c>
    </row>
    <row r="354" spans="1:10" ht="39" customHeight="1">
      <c r="A354" s="98" t="s">
        <v>134</v>
      </c>
      <c r="B354" s="19" t="s">
        <v>511</v>
      </c>
      <c r="C354" s="98" t="s">
        <v>27</v>
      </c>
      <c r="D354" s="98" t="s">
        <v>512</v>
      </c>
      <c r="E354" s="141" t="s">
        <v>135</v>
      </c>
      <c r="F354" s="141"/>
      <c r="G354" s="20" t="s">
        <v>168</v>
      </c>
      <c r="H354" s="21">
        <v>0.42</v>
      </c>
      <c r="I354" s="22">
        <v>11.48</v>
      </c>
      <c r="J354" s="22">
        <v>4.82</v>
      </c>
    </row>
    <row r="355" spans="1:10" ht="19.899999999999999" customHeight="1">
      <c r="A355" s="92"/>
      <c r="B355" s="92"/>
      <c r="C355" s="92"/>
      <c r="D355" s="92"/>
      <c r="E355" s="92" t="s">
        <v>139</v>
      </c>
      <c r="F355" s="24">
        <v>14.98</v>
      </c>
      <c r="G355" s="92" t="s">
        <v>140</v>
      </c>
      <c r="H355" s="24">
        <v>0</v>
      </c>
      <c r="I355" s="92" t="s">
        <v>141</v>
      </c>
      <c r="J355" s="24">
        <v>14.98</v>
      </c>
    </row>
    <row r="356" spans="1:10" ht="19.899999999999999" customHeight="1" thickBot="1">
      <c r="A356" s="92"/>
      <c r="B356" s="92"/>
      <c r="C356" s="92"/>
      <c r="D356" s="92"/>
      <c r="E356" s="92" t="s">
        <v>142</v>
      </c>
      <c r="F356" s="24">
        <v>10.74</v>
      </c>
      <c r="G356" s="92"/>
      <c r="H356" s="138" t="s">
        <v>143</v>
      </c>
      <c r="I356" s="138"/>
      <c r="J356" s="24">
        <v>55.09</v>
      </c>
    </row>
    <row r="357" spans="1:10" ht="19.899999999999999" customHeight="1" thickTop="1">
      <c r="A357" s="25"/>
      <c r="B357" s="25"/>
      <c r="C357" s="25"/>
      <c r="D357" s="25"/>
      <c r="E357" s="25"/>
      <c r="F357" s="25"/>
      <c r="G357" s="25"/>
      <c r="H357" s="25"/>
      <c r="I357" s="25"/>
      <c r="J357" s="25"/>
    </row>
    <row r="358" spans="1:10" ht="49.9" customHeight="1">
      <c r="A358" s="93" t="s">
        <v>89</v>
      </c>
      <c r="B358" s="95" t="s">
        <v>17</v>
      </c>
      <c r="C358" s="93" t="s">
        <v>18</v>
      </c>
      <c r="D358" s="93" t="s">
        <v>4</v>
      </c>
      <c r="E358" s="132" t="s">
        <v>126</v>
      </c>
      <c r="F358" s="132"/>
      <c r="G358" s="96" t="s">
        <v>19</v>
      </c>
      <c r="H358" s="95" t="s">
        <v>5</v>
      </c>
      <c r="I358" s="95" t="s">
        <v>20</v>
      </c>
      <c r="J358" s="95" t="s">
        <v>6</v>
      </c>
    </row>
    <row r="359" spans="1:10" ht="49.9" customHeight="1">
      <c r="A359" s="94" t="s">
        <v>127</v>
      </c>
      <c r="B359" s="8" t="s">
        <v>397</v>
      </c>
      <c r="C359" s="94" t="s">
        <v>27</v>
      </c>
      <c r="D359" s="94" t="s">
        <v>398</v>
      </c>
      <c r="E359" s="139" t="s">
        <v>517</v>
      </c>
      <c r="F359" s="139"/>
      <c r="G359" s="9" t="s">
        <v>388</v>
      </c>
      <c r="H359" s="12">
        <v>1</v>
      </c>
      <c r="I359" s="10">
        <v>9.9</v>
      </c>
      <c r="J359" s="10">
        <v>9.9</v>
      </c>
    </row>
    <row r="360" spans="1:10" ht="49.9" customHeight="1">
      <c r="A360" s="100" t="s">
        <v>128</v>
      </c>
      <c r="B360" s="14" t="s">
        <v>462</v>
      </c>
      <c r="C360" s="100" t="s">
        <v>27</v>
      </c>
      <c r="D360" s="100" t="s">
        <v>266</v>
      </c>
      <c r="E360" s="140" t="s">
        <v>171</v>
      </c>
      <c r="F360" s="140"/>
      <c r="G360" s="15" t="s">
        <v>172</v>
      </c>
      <c r="H360" s="16">
        <v>2.0840399999999999E-2</v>
      </c>
      <c r="I360" s="17">
        <v>30.9</v>
      </c>
      <c r="J360" s="17">
        <v>0.64</v>
      </c>
    </row>
    <row r="361" spans="1:10" ht="49.9" customHeight="1">
      <c r="A361" s="100" t="s">
        <v>128</v>
      </c>
      <c r="B361" s="14" t="s">
        <v>459</v>
      </c>
      <c r="C361" s="100" t="s">
        <v>27</v>
      </c>
      <c r="D361" s="100" t="s">
        <v>460</v>
      </c>
      <c r="E361" s="140" t="s">
        <v>461</v>
      </c>
      <c r="F361" s="140"/>
      <c r="G361" s="15" t="s">
        <v>388</v>
      </c>
      <c r="H361" s="16">
        <v>1</v>
      </c>
      <c r="I361" s="17">
        <v>8.65</v>
      </c>
      <c r="J361" s="17">
        <v>8.65</v>
      </c>
    </row>
    <row r="362" spans="1:10" ht="49.9" customHeight="1">
      <c r="A362" s="98" t="s">
        <v>134</v>
      </c>
      <c r="B362" s="19" t="s">
        <v>463</v>
      </c>
      <c r="C362" s="98" t="s">
        <v>27</v>
      </c>
      <c r="D362" s="98" t="s">
        <v>464</v>
      </c>
      <c r="E362" s="141" t="s">
        <v>135</v>
      </c>
      <c r="F362" s="141"/>
      <c r="G362" s="20" t="s">
        <v>388</v>
      </c>
      <c r="H362" s="21">
        <v>2.5000000000000001E-2</v>
      </c>
      <c r="I362" s="22">
        <v>24.08</v>
      </c>
      <c r="J362" s="22">
        <v>0.6</v>
      </c>
    </row>
    <row r="363" spans="1:10" ht="19.899999999999999" customHeight="1">
      <c r="A363" s="98" t="s">
        <v>134</v>
      </c>
      <c r="B363" s="19" t="s">
        <v>465</v>
      </c>
      <c r="C363" s="98" t="s">
        <v>27</v>
      </c>
      <c r="D363" s="98" t="s">
        <v>466</v>
      </c>
      <c r="E363" s="141" t="s">
        <v>135</v>
      </c>
      <c r="F363" s="141"/>
      <c r="G363" s="20" t="s">
        <v>28</v>
      </c>
      <c r="H363" s="21">
        <v>5.1999999999999998E-2</v>
      </c>
      <c r="I363" s="22">
        <v>0.22</v>
      </c>
      <c r="J363" s="22">
        <v>0.01</v>
      </c>
    </row>
    <row r="364" spans="1:10" ht="19.899999999999999" customHeight="1">
      <c r="A364" s="92"/>
      <c r="B364" s="92"/>
      <c r="C364" s="92"/>
      <c r="D364" s="92"/>
      <c r="E364" s="92" t="s">
        <v>139</v>
      </c>
      <c r="F364" s="24">
        <v>0.44</v>
      </c>
      <c r="G364" s="92" t="s">
        <v>140</v>
      </c>
      <c r="H364" s="24">
        <v>0</v>
      </c>
      <c r="I364" s="92" t="s">
        <v>141</v>
      </c>
      <c r="J364" s="24">
        <v>0.44</v>
      </c>
    </row>
    <row r="365" spans="1:10" ht="15" thickBot="1">
      <c r="A365" s="92"/>
      <c r="B365" s="92"/>
      <c r="C365" s="92"/>
      <c r="D365" s="92"/>
      <c r="E365" s="92" t="s">
        <v>142</v>
      </c>
      <c r="F365" s="24">
        <v>2.39</v>
      </c>
      <c r="G365" s="92"/>
      <c r="H365" s="138" t="s">
        <v>143</v>
      </c>
      <c r="I365" s="138"/>
      <c r="J365" s="24">
        <v>12.29</v>
      </c>
    </row>
    <row r="366" spans="1:10" ht="14.25" customHeight="1" thickTop="1">
      <c r="A366" s="25"/>
      <c r="B366" s="25"/>
      <c r="C366" s="25"/>
      <c r="D366" s="25"/>
      <c r="E366" s="25"/>
      <c r="F366" s="25"/>
      <c r="G366" s="25"/>
      <c r="H366" s="25"/>
      <c r="I366" s="25"/>
      <c r="J366" s="25"/>
    </row>
    <row r="367" spans="1:10" ht="49.9" customHeight="1">
      <c r="A367" s="93" t="s">
        <v>90</v>
      </c>
      <c r="B367" s="95" t="s">
        <v>17</v>
      </c>
      <c r="C367" s="93" t="s">
        <v>18</v>
      </c>
      <c r="D367" s="93" t="s">
        <v>4</v>
      </c>
      <c r="E367" s="132" t="s">
        <v>126</v>
      </c>
      <c r="F367" s="132"/>
      <c r="G367" s="96" t="s">
        <v>19</v>
      </c>
      <c r="H367" s="95" t="s">
        <v>5</v>
      </c>
      <c r="I367" s="95" t="s">
        <v>20</v>
      </c>
      <c r="J367" s="95" t="s">
        <v>6</v>
      </c>
    </row>
    <row r="368" spans="1:10" ht="1.1499999999999999" customHeight="1">
      <c r="A368" s="94" t="s">
        <v>127</v>
      </c>
      <c r="B368" s="8" t="s">
        <v>389</v>
      </c>
      <c r="C368" s="94" t="s">
        <v>41</v>
      </c>
      <c r="D368" s="94" t="s">
        <v>390</v>
      </c>
      <c r="E368" s="139" t="s">
        <v>173</v>
      </c>
      <c r="F368" s="139"/>
      <c r="G368" s="9" t="s">
        <v>53</v>
      </c>
      <c r="H368" s="12">
        <v>1</v>
      </c>
      <c r="I368" s="10">
        <v>702.75</v>
      </c>
      <c r="J368" s="10">
        <v>702.75</v>
      </c>
    </row>
    <row r="369" spans="1:10" ht="24" customHeight="1">
      <c r="A369" s="132" t="s">
        <v>240</v>
      </c>
      <c r="B369" s="136" t="s">
        <v>17</v>
      </c>
      <c r="C369" s="132" t="s">
        <v>18</v>
      </c>
      <c r="D369" s="132" t="s">
        <v>241</v>
      </c>
      <c r="E369" s="136" t="s">
        <v>188</v>
      </c>
      <c r="F369" s="137" t="s">
        <v>242</v>
      </c>
      <c r="G369" s="136"/>
      <c r="H369" s="137" t="s">
        <v>191</v>
      </c>
      <c r="I369" s="136"/>
      <c r="J369" s="136" t="s">
        <v>243</v>
      </c>
    </row>
    <row r="370" spans="1:10" ht="24" customHeight="1">
      <c r="A370" s="136"/>
      <c r="B370" s="136"/>
      <c r="C370" s="136"/>
      <c r="D370" s="136"/>
      <c r="E370" s="136"/>
      <c r="F370" s="95" t="s">
        <v>244</v>
      </c>
      <c r="G370" s="95" t="s">
        <v>245</v>
      </c>
      <c r="H370" s="95" t="s">
        <v>244</v>
      </c>
      <c r="I370" s="95" t="s">
        <v>245</v>
      </c>
      <c r="J370" s="136"/>
    </row>
    <row r="371" spans="1:10" ht="18" customHeight="1">
      <c r="A371" s="98" t="s">
        <v>134</v>
      </c>
      <c r="B371" s="19" t="s">
        <v>467</v>
      </c>
      <c r="C371" s="98" t="s">
        <v>41</v>
      </c>
      <c r="D371" s="98" t="s">
        <v>468</v>
      </c>
      <c r="E371" s="21">
        <v>1</v>
      </c>
      <c r="F371" s="22">
        <v>1</v>
      </c>
      <c r="G371" s="22">
        <v>0</v>
      </c>
      <c r="H371" s="97">
        <v>59.58</v>
      </c>
      <c r="I371" s="97">
        <v>36.44</v>
      </c>
      <c r="J371" s="97">
        <v>59.58</v>
      </c>
    </row>
    <row r="372" spans="1:10" ht="52.15" customHeight="1">
      <c r="A372" s="98" t="s">
        <v>134</v>
      </c>
      <c r="B372" s="19" t="s">
        <v>469</v>
      </c>
      <c r="C372" s="98" t="s">
        <v>41</v>
      </c>
      <c r="D372" s="98" t="s">
        <v>470</v>
      </c>
      <c r="E372" s="21">
        <v>4</v>
      </c>
      <c r="F372" s="22">
        <v>0.83</v>
      </c>
      <c r="G372" s="22">
        <v>0.17</v>
      </c>
      <c r="H372" s="97">
        <v>0.74</v>
      </c>
      <c r="I372" s="97">
        <v>0.5</v>
      </c>
      <c r="J372" s="97">
        <v>2.8</v>
      </c>
    </row>
    <row r="373" spans="1:10" ht="39" customHeight="1">
      <c r="A373" s="98" t="s">
        <v>134</v>
      </c>
      <c r="B373" s="19" t="s">
        <v>471</v>
      </c>
      <c r="C373" s="98" t="s">
        <v>41</v>
      </c>
      <c r="D373" s="98" t="s">
        <v>472</v>
      </c>
      <c r="E373" s="21">
        <v>1</v>
      </c>
      <c r="F373" s="22">
        <v>1</v>
      </c>
      <c r="G373" s="22">
        <v>0</v>
      </c>
      <c r="H373" s="97">
        <v>1.26</v>
      </c>
      <c r="I373" s="97">
        <v>0.85</v>
      </c>
      <c r="J373" s="97">
        <v>1.26</v>
      </c>
    </row>
    <row r="374" spans="1:10" ht="39" customHeight="1">
      <c r="A374" s="98" t="s">
        <v>134</v>
      </c>
      <c r="B374" s="19" t="s">
        <v>473</v>
      </c>
      <c r="C374" s="98" t="s">
        <v>41</v>
      </c>
      <c r="D374" s="98" t="s">
        <v>474</v>
      </c>
      <c r="E374" s="21">
        <v>3</v>
      </c>
      <c r="F374" s="22">
        <v>0.39</v>
      </c>
      <c r="G374" s="22">
        <v>0.61</v>
      </c>
      <c r="H374" s="97">
        <v>1.74</v>
      </c>
      <c r="I374" s="97">
        <v>1.18</v>
      </c>
      <c r="J374" s="97">
        <v>4.1900000000000004</v>
      </c>
    </row>
    <row r="375" spans="1:10" ht="25.9" customHeight="1">
      <c r="A375" s="117"/>
      <c r="B375" s="117"/>
      <c r="C375" s="117"/>
      <c r="D375" s="117"/>
      <c r="E375" s="117"/>
      <c r="F375" s="117" t="s">
        <v>250</v>
      </c>
      <c r="G375" s="117"/>
      <c r="H375" s="117"/>
      <c r="I375" s="117"/>
      <c r="J375" s="89">
        <v>67.831299999999999</v>
      </c>
    </row>
    <row r="376" spans="1:10" ht="24" customHeight="1">
      <c r="A376" s="93" t="s">
        <v>251</v>
      </c>
      <c r="B376" s="95" t="s">
        <v>17</v>
      </c>
      <c r="C376" s="93" t="s">
        <v>18</v>
      </c>
      <c r="D376" s="93" t="s">
        <v>252</v>
      </c>
      <c r="E376" s="95" t="s">
        <v>188</v>
      </c>
      <c r="F376" s="136" t="s">
        <v>191</v>
      </c>
      <c r="G376" s="136"/>
      <c r="H376" s="136"/>
      <c r="I376" s="136"/>
      <c r="J376" s="95" t="s">
        <v>243</v>
      </c>
    </row>
    <row r="377" spans="1:10" ht="39" customHeight="1">
      <c r="A377" s="98" t="s">
        <v>134</v>
      </c>
      <c r="B377" s="19" t="s">
        <v>279</v>
      </c>
      <c r="C377" s="98" t="s">
        <v>41</v>
      </c>
      <c r="D377" s="98" t="s">
        <v>280</v>
      </c>
      <c r="E377" s="21">
        <v>1</v>
      </c>
      <c r="F377" s="98"/>
      <c r="G377" s="98"/>
      <c r="H377" s="98"/>
      <c r="I377" s="97" t="s">
        <v>672</v>
      </c>
      <c r="J377" s="97" t="s">
        <v>672</v>
      </c>
    </row>
    <row r="378" spans="1:10" ht="24" customHeight="1">
      <c r="A378" s="98" t="s">
        <v>134</v>
      </c>
      <c r="B378" s="19" t="s">
        <v>285</v>
      </c>
      <c r="C378" s="98" t="s">
        <v>41</v>
      </c>
      <c r="D378" s="98" t="s">
        <v>286</v>
      </c>
      <c r="E378" s="21">
        <v>9</v>
      </c>
      <c r="F378" s="98"/>
      <c r="G378" s="98"/>
      <c r="H378" s="98"/>
      <c r="I378" s="97" t="s">
        <v>673</v>
      </c>
      <c r="J378" s="97" t="s">
        <v>674</v>
      </c>
    </row>
    <row r="379" spans="1:10" ht="39" customHeight="1">
      <c r="A379" s="117"/>
      <c r="B379" s="117"/>
      <c r="C379" s="117"/>
      <c r="D379" s="117"/>
      <c r="E379" s="117"/>
      <c r="F379" s="117" t="s">
        <v>257</v>
      </c>
      <c r="G379" s="117"/>
      <c r="H379" s="117"/>
      <c r="I379" s="117"/>
      <c r="J379" s="26">
        <v>0</v>
      </c>
    </row>
    <row r="380" spans="1:10" ht="39" customHeight="1">
      <c r="A380" s="117"/>
      <c r="B380" s="117"/>
      <c r="C380" s="117"/>
      <c r="D380" s="117"/>
      <c r="E380" s="117"/>
      <c r="F380" s="117" t="s">
        <v>258</v>
      </c>
      <c r="G380" s="117"/>
      <c r="H380" s="117"/>
      <c r="I380" s="117"/>
      <c r="J380" s="89">
        <v>231.9563</v>
      </c>
    </row>
    <row r="381" spans="1:10" ht="25.9" customHeight="1">
      <c r="A381" s="117"/>
      <c r="B381" s="117"/>
      <c r="C381" s="117"/>
      <c r="D381" s="117"/>
      <c r="E381" s="117"/>
      <c r="F381" s="117" t="s">
        <v>182</v>
      </c>
      <c r="G381" s="117"/>
      <c r="H381" s="117"/>
      <c r="I381" s="117"/>
      <c r="J381" s="89">
        <v>299.7876</v>
      </c>
    </row>
    <row r="382" spans="1:10" ht="39" customHeight="1">
      <c r="A382" s="117"/>
      <c r="B382" s="117"/>
      <c r="C382" s="117"/>
      <c r="D382" s="117"/>
      <c r="E382" s="117"/>
      <c r="F382" s="117" t="s">
        <v>183</v>
      </c>
      <c r="G382" s="117"/>
      <c r="H382" s="117"/>
      <c r="I382" s="117"/>
      <c r="J382" s="89">
        <v>3.8088000000000002</v>
      </c>
    </row>
    <row r="383" spans="1:10" ht="25.9" customHeight="1">
      <c r="A383" s="117"/>
      <c r="B383" s="117"/>
      <c r="C383" s="117"/>
      <c r="D383" s="117"/>
      <c r="E383" s="117"/>
      <c r="F383" s="117" t="s">
        <v>184</v>
      </c>
      <c r="G383" s="117"/>
      <c r="H383" s="117"/>
      <c r="I383" s="117"/>
      <c r="J383" s="89">
        <v>78.709199999999996</v>
      </c>
    </row>
    <row r="384" spans="1:10">
      <c r="A384" s="117"/>
      <c r="B384" s="117"/>
      <c r="C384" s="117"/>
      <c r="D384" s="117"/>
      <c r="E384" s="117"/>
      <c r="F384" s="117" t="s">
        <v>185</v>
      </c>
      <c r="G384" s="117"/>
      <c r="H384" s="117"/>
      <c r="I384" s="117"/>
      <c r="J384" s="89">
        <v>3.3871000000000002</v>
      </c>
    </row>
    <row r="385" spans="1:10" ht="14.25" customHeight="1">
      <c r="A385" s="117"/>
      <c r="B385" s="117"/>
      <c r="C385" s="117"/>
      <c r="D385" s="117"/>
      <c r="E385" s="117"/>
      <c r="F385" s="117" t="s">
        <v>211</v>
      </c>
      <c r="G385" s="117"/>
      <c r="H385" s="117"/>
      <c r="I385" s="117"/>
      <c r="J385" s="89">
        <v>0</v>
      </c>
    </row>
    <row r="386" spans="1:10" ht="49.9" customHeight="1">
      <c r="A386" s="93" t="s">
        <v>186</v>
      </c>
      <c r="B386" s="95" t="s">
        <v>17</v>
      </c>
      <c r="C386" s="93" t="s">
        <v>18</v>
      </c>
      <c r="D386" s="93" t="s">
        <v>187</v>
      </c>
      <c r="E386" s="95" t="s">
        <v>188</v>
      </c>
      <c r="F386" s="95" t="s">
        <v>189</v>
      </c>
      <c r="G386" s="95" t="s">
        <v>190</v>
      </c>
      <c r="H386" s="95"/>
      <c r="I386" s="95"/>
      <c r="J386" s="95" t="s">
        <v>191</v>
      </c>
    </row>
    <row r="387" spans="1:10" ht="1.1499999999999999" customHeight="1">
      <c r="A387" s="98" t="s">
        <v>134</v>
      </c>
      <c r="B387" s="19" t="s">
        <v>475</v>
      </c>
      <c r="C387" s="98" t="s">
        <v>41</v>
      </c>
      <c r="D387" s="98" t="s">
        <v>476</v>
      </c>
      <c r="E387" s="21">
        <v>0.57020999999999999</v>
      </c>
      <c r="F387" s="20" t="s">
        <v>53</v>
      </c>
      <c r="G387" s="142" t="s">
        <v>675</v>
      </c>
      <c r="H387" s="142"/>
      <c r="I387" s="141"/>
      <c r="J387" s="97" t="s">
        <v>676</v>
      </c>
    </row>
    <row r="388" spans="1:10" ht="18" customHeight="1">
      <c r="A388" s="98" t="s">
        <v>134</v>
      </c>
      <c r="B388" s="19" t="s">
        <v>477</v>
      </c>
      <c r="C388" s="98" t="s">
        <v>41</v>
      </c>
      <c r="D388" s="98" t="s">
        <v>478</v>
      </c>
      <c r="E388" s="21">
        <v>393.77492999999998</v>
      </c>
      <c r="F388" s="20" t="s">
        <v>71</v>
      </c>
      <c r="G388" s="142" t="s">
        <v>677</v>
      </c>
      <c r="H388" s="142"/>
      <c r="I388" s="141"/>
      <c r="J388" s="97" t="s">
        <v>678</v>
      </c>
    </row>
    <row r="389" spans="1:10" ht="25.9" customHeight="1">
      <c r="A389" s="98" t="s">
        <v>134</v>
      </c>
      <c r="B389" s="19" t="s">
        <v>479</v>
      </c>
      <c r="C389" s="98" t="s">
        <v>41</v>
      </c>
      <c r="D389" s="98" t="s">
        <v>480</v>
      </c>
      <c r="E389" s="21">
        <v>0.36753999999999998</v>
      </c>
      <c r="F389" s="20" t="s">
        <v>53</v>
      </c>
      <c r="G389" s="142" t="s">
        <v>679</v>
      </c>
      <c r="H389" s="142"/>
      <c r="I389" s="141"/>
      <c r="J389" s="97" t="s">
        <v>680</v>
      </c>
    </row>
    <row r="390" spans="1:10" ht="24" customHeight="1">
      <c r="A390" s="98" t="s">
        <v>134</v>
      </c>
      <c r="B390" s="19" t="s">
        <v>481</v>
      </c>
      <c r="C390" s="98" t="s">
        <v>41</v>
      </c>
      <c r="D390" s="98" t="s">
        <v>482</v>
      </c>
      <c r="E390" s="21">
        <v>0.36753999999999998</v>
      </c>
      <c r="F390" s="20" t="s">
        <v>53</v>
      </c>
      <c r="G390" s="142" t="s">
        <v>681</v>
      </c>
      <c r="H390" s="142"/>
      <c r="I390" s="141"/>
      <c r="J390" s="97" t="s">
        <v>682</v>
      </c>
    </row>
    <row r="391" spans="1:10" ht="25.9" customHeight="1">
      <c r="A391" s="98" t="s">
        <v>134</v>
      </c>
      <c r="B391" s="19" t="s">
        <v>483</v>
      </c>
      <c r="C391" s="98" t="s">
        <v>41</v>
      </c>
      <c r="D391" s="98" t="s">
        <v>484</v>
      </c>
      <c r="E391" s="21">
        <v>1.1813199999999999</v>
      </c>
      <c r="F391" s="20" t="s">
        <v>71</v>
      </c>
      <c r="G391" s="142" t="s">
        <v>485</v>
      </c>
      <c r="H391" s="142"/>
      <c r="I391" s="141"/>
      <c r="J391" s="97" t="s">
        <v>486</v>
      </c>
    </row>
    <row r="392" spans="1:10" ht="25.9" customHeight="1">
      <c r="A392" s="117"/>
      <c r="B392" s="117"/>
      <c r="C392" s="117"/>
      <c r="D392" s="117"/>
      <c r="E392" s="117"/>
      <c r="F392" s="117" t="s">
        <v>192</v>
      </c>
      <c r="G392" s="117"/>
      <c r="H392" s="117"/>
      <c r="I392" s="117"/>
      <c r="J392" s="89">
        <v>603.11680000000001</v>
      </c>
    </row>
    <row r="393" spans="1:10" ht="39" customHeight="1">
      <c r="A393" s="93" t="s">
        <v>196</v>
      </c>
      <c r="B393" s="95" t="s">
        <v>197</v>
      </c>
      <c r="C393" s="93" t="s">
        <v>18</v>
      </c>
      <c r="D393" s="93" t="s">
        <v>4</v>
      </c>
      <c r="E393" s="95" t="s">
        <v>198</v>
      </c>
      <c r="F393" s="95" t="s">
        <v>188</v>
      </c>
      <c r="G393" s="96" t="s">
        <v>189</v>
      </c>
      <c r="H393" s="136" t="s">
        <v>190</v>
      </c>
      <c r="I393" s="136"/>
      <c r="J393" s="95" t="s">
        <v>191</v>
      </c>
    </row>
    <row r="394" spans="1:10" ht="25.5">
      <c r="A394" s="100" t="s">
        <v>127</v>
      </c>
      <c r="B394" s="14" t="s">
        <v>487</v>
      </c>
      <c r="C394" s="100" t="s">
        <v>41</v>
      </c>
      <c r="D394" s="100" t="s">
        <v>488</v>
      </c>
      <c r="E394" s="14" t="s">
        <v>489</v>
      </c>
      <c r="F394" s="16">
        <v>0.55130999999999997</v>
      </c>
      <c r="G394" s="15" t="s">
        <v>201</v>
      </c>
      <c r="H394" s="143">
        <v>1.89</v>
      </c>
      <c r="I394" s="140"/>
      <c r="J394" s="99">
        <v>1.04</v>
      </c>
    </row>
    <row r="395" spans="1:10" ht="14.25" customHeight="1">
      <c r="A395" s="100" t="s">
        <v>127</v>
      </c>
      <c r="B395" s="14" t="s">
        <v>199</v>
      </c>
      <c r="C395" s="100" t="s">
        <v>41</v>
      </c>
      <c r="D395" s="100" t="s">
        <v>200</v>
      </c>
      <c r="E395" s="14" t="s">
        <v>490</v>
      </c>
      <c r="F395" s="16">
        <v>0.39377000000000001</v>
      </c>
      <c r="G395" s="15" t="s">
        <v>201</v>
      </c>
      <c r="H395" s="143">
        <v>35.03</v>
      </c>
      <c r="I395" s="140"/>
      <c r="J395" s="99">
        <v>13.79</v>
      </c>
    </row>
    <row r="396" spans="1:10" ht="49.9" customHeight="1">
      <c r="A396" s="100" t="s">
        <v>127</v>
      </c>
      <c r="B396" s="14" t="s">
        <v>487</v>
      </c>
      <c r="C396" s="100" t="s">
        <v>41</v>
      </c>
      <c r="D396" s="100" t="s">
        <v>488</v>
      </c>
      <c r="E396" s="14" t="s">
        <v>491</v>
      </c>
      <c r="F396" s="16">
        <v>0.55130999999999997</v>
      </c>
      <c r="G396" s="15" t="s">
        <v>201</v>
      </c>
      <c r="H396" s="143">
        <v>1.89</v>
      </c>
      <c r="I396" s="140"/>
      <c r="J396" s="99">
        <v>1.04</v>
      </c>
    </row>
    <row r="397" spans="1:10" ht="1.1499999999999999" customHeight="1">
      <c r="A397" s="100" t="s">
        <v>127</v>
      </c>
      <c r="B397" s="14" t="s">
        <v>487</v>
      </c>
      <c r="C397" s="100" t="s">
        <v>41</v>
      </c>
      <c r="D397" s="100" t="s">
        <v>488</v>
      </c>
      <c r="E397" s="14" t="s">
        <v>492</v>
      </c>
      <c r="F397" s="16">
        <v>0.85531999999999997</v>
      </c>
      <c r="G397" s="15" t="s">
        <v>201</v>
      </c>
      <c r="H397" s="143">
        <v>1.89</v>
      </c>
      <c r="I397" s="140"/>
      <c r="J397" s="99">
        <v>1.62</v>
      </c>
    </row>
    <row r="398" spans="1:10" ht="18" customHeight="1">
      <c r="A398" s="100" t="s">
        <v>127</v>
      </c>
      <c r="B398" s="14" t="s">
        <v>199</v>
      </c>
      <c r="C398" s="100" t="s">
        <v>41</v>
      </c>
      <c r="D398" s="100" t="s">
        <v>200</v>
      </c>
      <c r="E398" s="14" t="s">
        <v>493</v>
      </c>
      <c r="F398" s="16">
        <v>1.1800000000000001E-3</v>
      </c>
      <c r="G398" s="15" t="s">
        <v>201</v>
      </c>
      <c r="H398" s="143">
        <v>35.03</v>
      </c>
      <c r="I398" s="140"/>
      <c r="J398" s="99">
        <v>0.04</v>
      </c>
    </row>
    <row r="399" spans="1:10" ht="25.9" customHeight="1">
      <c r="A399" s="117"/>
      <c r="B399" s="117"/>
      <c r="C399" s="117"/>
      <c r="D399" s="117"/>
      <c r="E399" s="117"/>
      <c r="F399" s="117" t="s">
        <v>202</v>
      </c>
      <c r="G399" s="117"/>
      <c r="H399" s="117"/>
      <c r="I399" s="117"/>
      <c r="J399" s="89">
        <v>17.535699999999999</v>
      </c>
    </row>
    <row r="400" spans="1:10" ht="15" customHeight="1">
      <c r="A400" s="93" t="s">
        <v>203</v>
      </c>
      <c r="B400" s="95" t="s">
        <v>204</v>
      </c>
      <c r="C400" s="93" t="s">
        <v>18</v>
      </c>
      <c r="D400" s="93" t="s">
        <v>4</v>
      </c>
      <c r="E400" s="95" t="s">
        <v>188</v>
      </c>
      <c r="F400" s="136" t="s">
        <v>205</v>
      </c>
      <c r="G400" s="137"/>
      <c r="H400" s="136"/>
      <c r="I400" s="136"/>
      <c r="J400" s="95" t="s">
        <v>191</v>
      </c>
    </row>
    <row r="401" spans="1:10" ht="15" customHeight="1">
      <c r="A401" s="96"/>
      <c r="B401" s="96"/>
      <c r="C401" s="96"/>
      <c r="D401" s="96"/>
      <c r="E401" s="96"/>
      <c r="F401" s="96" t="s">
        <v>206</v>
      </c>
      <c r="G401" s="96" t="s">
        <v>207</v>
      </c>
      <c r="H401" s="96" t="s">
        <v>208</v>
      </c>
      <c r="I401" s="96" t="s">
        <v>209</v>
      </c>
      <c r="J401" s="96"/>
    </row>
    <row r="402" spans="1:10" ht="25.9" customHeight="1">
      <c r="A402" s="100" t="s">
        <v>134</v>
      </c>
      <c r="B402" s="14" t="s">
        <v>492</v>
      </c>
      <c r="C402" s="100" t="s">
        <v>41</v>
      </c>
      <c r="D402" s="100" t="s">
        <v>476</v>
      </c>
      <c r="E402" s="16">
        <v>0.85531999999999997</v>
      </c>
      <c r="F402" s="14" t="s">
        <v>683</v>
      </c>
      <c r="G402" s="14" t="s">
        <v>684</v>
      </c>
      <c r="H402" s="14" t="s">
        <v>685</v>
      </c>
      <c r="I402" s="14" t="s">
        <v>210</v>
      </c>
      <c r="J402" s="99">
        <v>0</v>
      </c>
    </row>
    <row r="403" spans="1:10" ht="25.9" customHeight="1">
      <c r="A403" s="100" t="s">
        <v>134</v>
      </c>
      <c r="B403" s="14" t="s">
        <v>493</v>
      </c>
      <c r="C403" s="100" t="s">
        <v>41</v>
      </c>
      <c r="D403" s="100" t="s">
        <v>484</v>
      </c>
      <c r="E403" s="16">
        <v>1.1800000000000001E-3</v>
      </c>
      <c r="F403" s="14" t="s">
        <v>686</v>
      </c>
      <c r="G403" s="14" t="s">
        <v>687</v>
      </c>
      <c r="H403" s="14" t="s">
        <v>688</v>
      </c>
      <c r="I403" s="14" t="s">
        <v>210</v>
      </c>
      <c r="J403" s="99">
        <v>0</v>
      </c>
    </row>
    <row r="404" spans="1:10" ht="25.9" customHeight="1">
      <c r="A404" s="100" t="s">
        <v>134</v>
      </c>
      <c r="B404" s="14" t="s">
        <v>489</v>
      </c>
      <c r="C404" s="100" t="s">
        <v>41</v>
      </c>
      <c r="D404" s="100" t="s">
        <v>480</v>
      </c>
      <c r="E404" s="16">
        <v>0.55130999999999997</v>
      </c>
      <c r="F404" s="14" t="s">
        <v>683</v>
      </c>
      <c r="G404" s="14" t="s">
        <v>684</v>
      </c>
      <c r="H404" s="14" t="s">
        <v>685</v>
      </c>
      <c r="I404" s="14" t="s">
        <v>210</v>
      </c>
      <c r="J404" s="99">
        <v>0</v>
      </c>
    </row>
    <row r="405" spans="1:10" ht="25.9" customHeight="1">
      <c r="A405" s="100" t="s">
        <v>134</v>
      </c>
      <c r="B405" s="14" t="s">
        <v>490</v>
      </c>
      <c r="C405" s="100" t="s">
        <v>41</v>
      </c>
      <c r="D405" s="100" t="s">
        <v>478</v>
      </c>
      <c r="E405" s="16">
        <v>0.39377000000000001</v>
      </c>
      <c r="F405" s="14" t="s">
        <v>686</v>
      </c>
      <c r="G405" s="14" t="s">
        <v>687</v>
      </c>
      <c r="H405" s="14" t="s">
        <v>688</v>
      </c>
      <c r="I405" s="14" t="s">
        <v>210</v>
      </c>
      <c r="J405" s="99">
        <v>0</v>
      </c>
    </row>
    <row r="406" spans="1:10" ht="19.899999999999999" customHeight="1">
      <c r="A406" s="100" t="s">
        <v>134</v>
      </c>
      <c r="B406" s="14" t="s">
        <v>491</v>
      </c>
      <c r="C406" s="100" t="s">
        <v>41</v>
      </c>
      <c r="D406" s="100" t="s">
        <v>482</v>
      </c>
      <c r="E406" s="16">
        <v>0.55130999999999997</v>
      </c>
      <c r="F406" s="14" t="s">
        <v>683</v>
      </c>
      <c r="G406" s="14" t="s">
        <v>684</v>
      </c>
      <c r="H406" s="14" t="s">
        <v>685</v>
      </c>
      <c r="I406" s="14" t="s">
        <v>210</v>
      </c>
      <c r="J406" s="99">
        <v>0</v>
      </c>
    </row>
    <row r="407" spans="1:10" ht="19.899999999999999" customHeight="1">
      <c r="A407" s="117"/>
      <c r="B407" s="117"/>
      <c r="C407" s="117"/>
      <c r="D407" s="117"/>
      <c r="E407" s="117"/>
      <c r="F407" s="117" t="s">
        <v>211</v>
      </c>
      <c r="G407" s="117"/>
      <c r="H407" s="117"/>
      <c r="I407" s="117"/>
      <c r="J407" s="89">
        <v>0</v>
      </c>
    </row>
    <row r="408" spans="1:10" ht="24" customHeight="1">
      <c r="A408" s="117"/>
      <c r="B408" s="117"/>
      <c r="C408" s="117"/>
      <c r="D408" s="117"/>
      <c r="E408" s="117"/>
      <c r="F408" s="117" t="s">
        <v>212</v>
      </c>
      <c r="G408" s="117"/>
      <c r="H408" s="117"/>
      <c r="I408" s="117"/>
      <c r="J408" s="89">
        <v>0</v>
      </c>
    </row>
    <row r="409" spans="1:10" ht="24" customHeight="1">
      <c r="A409" s="92"/>
      <c r="B409" s="92"/>
      <c r="C409" s="92"/>
      <c r="D409" s="92"/>
      <c r="E409" s="92" t="s">
        <v>139</v>
      </c>
      <c r="F409" s="24">
        <v>65.239999999999995</v>
      </c>
      <c r="G409" s="92" t="s">
        <v>140</v>
      </c>
      <c r="H409" s="24">
        <v>0</v>
      </c>
      <c r="I409" s="92" t="s">
        <v>141</v>
      </c>
      <c r="J409" s="24">
        <v>65.239999999999995</v>
      </c>
    </row>
    <row r="410" spans="1:10" ht="19.899999999999999" customHeight="1" thickBot="1">
      <c r="A410" s="92"/>
      <c r="B410" s="92"/>
      <c r="C410" s="92"/>
      <c r="D410" s="92"/>
      <c r="E410" s="92" t="s">
        <v>142</v>
      </c>
      <c r="F410" s="24">
        <v>170.27</v>
      </c>
      <c r="G410" s="92"/>
      <c r="H410" s="138" t="s">
        <v>143</v>
      </c>
      <c r="I410" s="138"/>
      <c r="J410" s="24">
        <v>873.02</v>
      </c>
    </row>
    <row r="411" spans="1:10" ht="19.899999999999999" customHeight="1" thickTop="1">
      <c r="A411" s="25"/>
      <c r="B411" s="25"/>
      <c r="C411" s="25"/>
      <c r="D411" s="25"/>
      <c r="E411" s="25"/>
      <c r="F411" s="25"/>
      <c r="G411" s="25"/>
      <c r="H411" s="25"/>
      <c r="I411" s="25"/>
      <c r="J411" s="25"/>
    </row>
    <row r="412" spans="1:10" ht="19.899999999999999" customHeight="1">
      <c r="A412" s="93" t="s">
        <v>93</v>
      </c>
      <c r="B412" s="95" t="s">
        <v>17</v>
      </c>
      <c r="C412" s="93" t="s">
        <v>18</v>
      </c>
      <c r="D412" s="93" t="s">
        <v>4</v>
      </c>
      <c r="E412" s="132" t="s">
        <v>126</v>
      </c>
      <c r="F412" s="132"/>
      <c r="G412" s="96" t="s">
        <v>19</v>
      </c>
      <c r="H412" s="95" t="s">
        <v>5</v>
      </c>
      <c r="I412" s="95" t="s">
        <v>20</v>
      </c>
      <c r="J412" s="95" t="s">
        <v>6</v>
      </c>
    </row>
    <row r="413" spans="1:10" ht="19.899999999999999" customHeight="1">
      <c r="A413" s="94" t="s">
        <v>127</v>
      </c>
      <c r="B413" s="8" t="s">
        <v>399</v>
      </c>
      <c r="C413" s="94" t="s">
        <v>27</v>
      </c>
      <c r="D413" s="94" t="s">
        <v>400</v>
      </c>
      <c r="E413" s="139" t="s">
        <v>529</v>
      </c>
      <c r="F413" s="139"/>
      <c r="G413" s="9" t="s">
        <v>24</v>
      </c>
      <c r="H413" s="12">
        <v>1</v>
      </c>
      <c r="I413" s="10">
        <v>146.05000000000001</v>
      </c>
      <c r="J413" s="10">
        <v>146.05000000000001</v>
      </c>
    </row>
    <row r="414" spans="1:10" ht="19.899999999999999" customHeight="1">
      <c r="A414" s="100" t="s">
        <v>128</v>
      </c>
      <c r="B414" s="14" t="s">
        <v>499</v>
      </c>
      <c r="C414" s="100" t="s">
        <v>27</v>
      </c>
      <c r="D414" s="100" t="s">
        <v>284</v>
      </c>
      <c r="E414" s="140" t="s">
        <v>171</v>
      </c>
      <c r="F414" s="140"/>
      <c r="G414" s="15" t="s">
        <v>172</v>
      </c>
      <c r="H414" s="16">
        <v>1.444</v>
      </c>
      <c r="I414" s="17">
        <v>25.71</v>
      </c>
      <c r="J414" s="17">
        <v>37.119999999999997</v>
      </c>
    </row>
    <row r="415" spans="1:10" ht="19.899999999999999" customHeight="1">
      <c r="A415" s="100" t="s">
        <v>128</v>
      </c>
      <c r="B415" s="14" t="s">
        <v>430</v>
      </c>
      <c r="C415" s="100" t="s">
        <v>27</v>
      </c>
      <c r="D415" s="100" t="s">
        <v>431</v>
      </c>
      <c r="E415" s="140" t="s">
        <v>171</v>
      </c>
      <c r="F415" s="140"/>
      <c r="G415" s="15" t="s">
        <v>172</v>
      </c>
      <c r="H415" s="16">
        <v>2.3570000000000002</v>
      </c>
      <c r="I415" s="17">
        <v>30.5</v>
      </c>
      <c r="J415" s="17">
        <v>71.88</v>
      </c>
    </row>
    <row r="416" spans="1:10" ht="19.899999999999999" customHeight="1">
      <c r="A416" s="98" t="s">
        <v>134</v>
      </c>
      <c r="B416" s="19" t="s">
        <v>530</v>
      </c>
      <c r="C416" s="98" t="s">
        <v>27</v>
      </c>
      <c r="D416" s="98" t="s">
        <v>531</v>
      </c>
      <c r="E416" s="141" t="s">
        <v>135</v>
      </c>
      <c r="F416" s="141"/>
      <c r="G416" s="20" t="s">
        <v>168</v>
      </c>
      <c r="H416" s="21">
        <v>1.38</v>
      </c>
      <c r="I416" s="22">
        <v>21.19</v>
      </c>
      <c r="J416" s="22">
        <v>29.24</v>
      </c>
    </row>
    <row r="417" spans="1:10" ht="19.899999999999999" customHeight="1">
      <c r="A417" s="98" t="s">
        <v>134</v>
      </c>
      <c r="B417" s="19" t="s">
        <v>508</v>
      </c>
      <c r="C417" s="98" t="s">
        <v>27</v>
      </c>
      <c r="D417" s="98" t="s">
        <v>509</v>
      </c>
      <c r="E417" s="141" t="s">
        <v>135</v>
      </c>
      <c r="F417" s="141"/>
      <c r="G417" s="20" t="s">
        <v>510</v>
      </c>
      <c r="H417" s="21">
        <v>1.7000000000000001E-2</v>
      </c>
      <c r="I417" s="22">
        <v>7.93</v>
      </c>
      <c r="J417" s="22">
        <v>0.13</v>
      </c>
    </row>
    <row r="418" spans="1:10" ht="24" customHeight="1">
      <c r="A418" s="98" t="s">
        <v>134</v>
      </c>
      <c r="B418" s="19" t="s">
        <v>511</v>
      </c>
      <c r="C418" s="98" t="s">
        <v>27</v>
      </c>
      <c r="D418" s="98" t="s">
        <v>512</v>
      </c>
      <c r="E418" s="141" t="s">
        <v>135</v>
      </c>
      <c r="F418" s="141"/>
      <c r="G418" s="20" t="s">
        <v>168</v>
      </c>
      <c r="H418" s="21">
        <v>0.37</v>
      </c>
      <c r="I418" s="22">
        <v>11.48</v>
      </c>
      <c r="J418" s="22">
        <v>4.24</v>
      </c>
    </row>
    <row r="419" spans="1:10" ht="24" customHeight="1">
      <c r="A419" s="98" t="s">
        <v>134</v>
      </c>
      <c r="B419" s="19" t="s">
        <v>504</v>
      </c>
      <c r="C419" s="98" t="s">
        <v>27</v>
      </c>
      <c r="D419" s="98" t="s">
        <v>505</v>
      </c>
      <c r="E419" s="141" t="s">
        <v>135</v>
      </c>
      <c r="F419" s="141"/>
      <c r="G419" s="20" t="s">
        <v>168</v>
      </c>
      <c r="H419" s="21">
        <v>0.44</v>
      </c>
      <c r="I419" s="22">
        <v>4.0199999999999996</v>
      </c>
      <c r="J419" s="22">
        <v>1.76</v>
      </c>
    </row>
    <row r="420" spans="1:10" ht="24" customHeight="1">
      <c r="A420" s="98" t="s">
        <v>134</v>
      </c>
      <c r="B420" s="19" t="s">
        <v>520</v>
      </c>
      <c r="C420" s="98" t="s">
        <v>27</v>
      </c>
      <c r="D420" s="98" t="s">
        <v>521</v>
      </c>
      <c r="E420" s="141" t="s">
        <v>135</v>
      </c>
      <c r="F420" s="141"/>
      <c r="G420" s="20" t="s">
        <v>388</v>
      </c>
      <c r="H420" s="21">
        <v>9.5000000000000001E-2</v>
      </c>
      <c r="I420" s="22">
        <v>17.75</v>
      </c>
      <c r="J420" s="22">
        <v>1.68</v>
      </c>
    </row>
    <row r="421" spans="1:10" ht="24" customHeight="1">
      <c r="A421" s="92"/>
      <c r="B421" s="92"/>
      <c r="C421" s="92"/>
      <c r="D421" s="92"/>
      <c r="E421" s="92" t="s">
        <v>139</v>
      </c>
      <c r="F421" s="24">
        <v>71.099999999999994</v>
      </c>
      <c r="G421" s="92" t="s">
        <v>140</v>
      </c>
      <c r="H421" s="24">
        <v>0</v>
      </c>
      <c r="I421" s="92" t="s">
        <v>141</v>
      </c>
      <c r="J421" s="24">
        <v>71.099999999999994</v>
      </c>
    </row>
    <row r="422" spans="1:10" ht="25.9" customHeight="1" thickBot="1">
      <c r="A422" s="92"/>
      <c r="B422" s="92"/>
      <c r="C422" s="92"/>
      <c r="D422" s="92"/>
      <c r="E422" s="92" t="s">
        <v>142</v>
      </c>
      <c r="F422" s="24">
        <v>35.380000000000003</v>
      </c>
      <c r="G422" s="92"/>
      <c r="H422" s="138" t="s">
        <v>143</v>
      </c>
      <c r="I422" s="138"/>
      <c r="J422" s="24">
        <v>181.43</v>
      </c>
    </row>
    <row r="423" spans="1:10" ht="19.899999999999999" customHeight="1" thickTop="1">
      <c r="A423" s="25"/>
      <c r="B423" s="25"/>
      <c r="C423" s="25"/>
      <c r="D423" s="25"/>
      <c r="E423" s="25"/>
      <c r="F423" s="25"/>
      <c r="G423" s="25"/>
      <c r="H423" s="25"/>
      <c r="I423" s="25"/>
      <c r="J423" s="25"/>
    </row>
    <row r="424" spans="1:10" ht="19.899999999999999" customHeight="1">
      <c r="A424" s="93" t="s">
        <v>94</v>
      </c>
      <c r="B424" s="95" t="s">
        <v>17</v>
      </c>
      <c r="C424" s="93" t="s">
        <v>18</v>
      </c>
      <c r="D424" s="93" t="s">
        <v>4</v>
      </c>
      <c r="E424" s="132" t="s">
        <v>126</v>
      </c>
      <c r="F424" s="132"/>
      <c r="G424" s="96" t="s">
        <v>19</v>
      </c>
      <c r="H424" s="95" t="s">
        <v>5</v>
      </c>
      <c r="I424" s="95" t="s">
        <v>20</v>
      </c>
      <c r="J424" s="95" t="s">
        <v>6</v>
      </c>
    </row>
    <row r="425" spans="1:10" ht="39" customHeight="1">
      <c r="A425" s="94" t="s">
        <v>127</v>
      </c>
      <c r="B425" s="8" t="s">
        <v>401</v>
      </c>
      <c r="C425" s="94" t="s">
        <v>27</v>
      </c>
      <c r="D425" s="94" t="s">
        <v>402</v>
      </c>
      <c r="E425" s="139" t="s">
        <v>461</v>
      </c>
      <c r="F425" s="139"/>
      <c r="G425" s="9" t="s">
        <v>388</v>
      </c>
      <c r="H425" s="12">
        <v>1</v>
      </c>
      <c r="I425" s="10">
        <v>8.3800000000000008</v>
      </c>
      <c r="J425" s="10">
        <v>8.3800000000000008</v>
      </c>
    </row>
    <row r="426" spans="1:10" ht="39" customHeight="1">
      <c r="A426" s="100" t="s">
        <v>128</v>
      </c>
      <c r="B426" s="14" t="s">
        <v>457</v>
      </c>
      <c r="C426" s="100" t="s">
        <v>27</v>
      </c>
      <c r="D426" s="100" t="s">
        <v>458</v>
      </c>
      <c r="E426" s="140" t="s">
        <v>171</v>
      </c>
      <c r="F426" s="140"/>
      <c r="G426" s="15" t="s">
        <v>172</v>
      </c>
      <c r="H426" s="16">
        <v>2E-3</v>
      </c>
      <c r="I426" s="17">
        <v>26.06</v>
      </c>
      <c r="J426" s="17">
        <v>0.05</v>
      </c>
    </row>
    <row r="427" spans="1:10" ht="39" customHeight="1">
      <c r="A427" s="100" t="s">
        <v>128</v>
      </c>
      <c r="B427" s="14" t="s">
        <v>462</v>
      </c>
      <c r="C427" s="100" t="s">
        <v>27</v>
      </c>
      <c r="D427" s="100" t="s">
        <v>266</v>
      </c>
      <c r="E427" s="140" t="s">
        <v>171</v>
      </c>
      <c r="F427" s="140"/>
      <c r="G427" s="15" t="s">
        <v>172</v>
      </c>
      <c r="H427" s="16">
        <v>1.21E-2</v>
      </c>
      <c r="I427" s="17">
        <v>30.9</v>
      </c>
      <c r="J427" s="17">
        <v>0.37</v>
      </c>
    </row>
    <row r="428" spans="1:10" ht="39" customHeight="1">
      <c r="A428" s="100" t="s">
        <v>128</v>
      </c>
      <c r="B428" s="14" t="s">
        <v>533</v>
      </c>
      <c r="C428" s="100" t="s">
        <v>27</v>
      </c>
      <c r="D428" s="100" t="s">
        <v>534</v>
      </c>
      <c r="E428" s="140" t="s">
        <v>461</v>
      </c>
      <c r="F428" s="140"/>
      <c r="G428" s="15" t="s">
        <v>388</v>
      </c>
      <c r="H428" s="16">
        <v>1</v>
      </c>
      <c r="I428" s="17">
        <v>7.36</v>
      </c>
      <c r="J428" s="17">
        <v>7.36</v>
      </c>
    </row>
    <row r="429" spans="1:10" ht="39" customHeight="1">
      <c r="A429" s="98" t="s">
        <v>134</v>
      </c>
      <c r="B429" s="19" t="s">
        <v>463</v>
      </c>
      <c r="C429" s="98" t="s">
        <v>27</v>
      </c>
      <c r="D429" s="98" t="s">
        <v>464</v>
      </c>
      <c r="E429" s="141" t="s">
        <v>135</v>
      </c>
      <c r="F429" s="141"/>
      <c r="G429" s="20" t="s">
        <v>388</v>
      </c>
      <c r="H429" s="21">
        <v>2.5000000000000001E-2</v>
      </c>
      <c r="I429" s="22">
        <v>24.08</v>
      </c>
      <c r="J429" s="22">
        <v>0.6</v>
      </c>
    </row>
    <row r="430" spans="1:10" ht="19.899999999999999" customHeight="1">
      <c r="A430" s="92"/>
      <c r="B430" s="92"/>
      <c r="C430" s="92"/>
      <c r="D430" s="92"/>
      <c r="E430" s="92" t="s">
        <v>139</v>
      </c>
      <c r="F430" s="24">
        <v>0.32</v>
      </c>
      <c r="G430" s="92" t="s">
        <v>140</v>
      </c>
      <c r="H430" s="24">
        <v>0</v>
      </c>
      <c r="I430" s="92" t="s">
        <v>141</v>
      </c>
      <c r="J430" s="24">
        <v>0.32</v>
      </c>
    </row>
    <row r="431" spans="1:10" ht="19.899999999999999" customHeight="1" thickBot="1">
      <c r="A431" s="92"/>
      <c r="B431" s="92"/>
      <c r="C431" s="92"/>
      <c r="D431" s="92"/>
      <c r="E431" s="92" t="s">
        <v>142</v>
      </c>
      <c r="F431" s="24">
        <v>2.0299999999999998</v>
      </c>
      <c r="G431" s="92"/>
      <c r="H431" s="138" t="s">
        <v>143</v>
      </c>
      <c r="I431" s="138"/>
      <c r="J431" s="24">
        <v>10.41</v>
      </c>
    </row>
    <row r="432" spans="1:10" ht="19.899999999999999" customHeight="1" thickTop="1">
      <c r="A432" s="25"/>
      <c r="B432" s="25"/>
      <c r="C432" s="25"/>
      <c r="D432" s="25"/>
      <c r="E432" s="25"/>
      <c r="F432" s="25"/>
      <c r="G432" s="25"/>
      <c r="H432" s="25"/>
      <c r="I432" s="25"/>
      <c r="J432" s="25"/>
    </row>
    <row r="433" spans="1:10" ht="49.9" customHeight="1">
      <c r="A433" s="93" t="s">
        <v>95</v>
      </c>
      <c r="B433" s="95" t="s">
        <v>17</v>
      </c>
      <c r="C433" s="93" t="s">
        <v>18</v>
      </c>
      <c r="D433" s="93" t="s">
        <v>4</v>
      </c>
      <c r="E433" s="132" t="s">
        <v>126</v>
      </c>
      <c r="F433" s="132"/>
      <c r="G433" s="96" t="s">
        <v>19</v>
      </c>
      <c r="H433" s="95" t="s">
        <v>5</v>
      </c>
      <c r="I433" s="95" t="s">
        <v>20</v>
      </c>
      <c r="J433" s="95" t="s">
        <v>6</v>
      </c>
    </row>
    <row r="434" spans="1:10" ht="49.9" customHeight="1">
      <c r="A434" s="94" t="s">
        <v>127</v>
      </c>
      <c r="B434" s="8" t="s">
        <v>389</v>
      </c>
      <c r="C434" s="94" t="s">
        <v>41</v>
      </c>
      <c r="D434" s="94" t="s">
        <v>390</v>
      </c>
      <c r="E434" s="139" t="s">
        <v>173</v>
      </c>
      <c r="F434" s="139"/>
      <c r="G434" s="9" t="s">
        <v>53</v>
      </c>
      <c r="H434" s="12">
        <v>1</v>
      </c>
      <c r="I434" s="10">
        <v>702.75</v>
      </c>
      <c r="J434" s="10">
        <v>702.75</v>
      </c>
    </row>
    <row r="435" spans="1:10" ht="49.9" customHeight="1">
      <c r="A435" s="132" t="s">
        <v>240</v>
      </c>
      <c r="B435" s="136" t="s">
        <v>17</v>
      </c>
      <c r="C435" s="132" t="s">
        <v>18</v>
      </c>
      <c r="D435" s="132" t="s">
        <v>241</v>
      </c>
      <c r="E435" s="136" t="s">
        <v>188</v>
      </c>
      <c r="F435" s="137" t="s">
        <v>242</v>
      </c>
      <c r="G435" s="136"/>
      <c r="H435" s="137" t="s">
        <v>191</v>
      </c>
      <c r="I435" s="136"/>
      <c r="J435" s="136" t="s">
        <v>243</v>
      </c>
    </row>
    <row r="436" spans="1:10" ht="49.9" customHeight="1">
      <c r="A436" s="136"/>
      <c r="B436" s="136"/>
      <c r="C436" s="136"/>
      <c r="D436" s="136"/>
      <c r="E436" s="136"/>
      <c r="F436" s="95" t="s">
        <v>244</v>
      </c>
      <c r="G436" s="95" t="s">
        <v>245</v>
      </c>
      <c r="H436" s="95" t="s">
        <v>244</v>
      </c>
      <c r="I436" s="95" t="s">
        <v>245</v>
      </c>
      <c r="J436" s="136"/>
    </row>
    <row r="437" spans="1:10" ht="49.9" customHeight="1">
      <c r="A437" s="98" t="s">
        <v>134</v>
      </c>
      <c r="B437" s="19" t="s">
        <v>467</v>
      </c>
      <c r="C437" s="98" t="s">
        <v>41</v>
      </c>
      <c r="D437" s="98" t="s">
        <v>468</v>
      </c>
      <c r="E437" s="21">
        <v>1</v>
      </c>
      <c r="F437" s="22">
        <v>1</v>
      </c>
      <c r="G437" s="22">
        <v>0</v>
      </c>
      <c r="H437" s="97">
        <v>59.58</v>
      </c>
      <c r="I437" s="97">
        <v>36.44</v>
      </c>
      <c r="J437" s="97">
        <v>59.58</v>
      </c>
    </row>
    <row r="438" spans="1:10" ht="19.899999999999999" customHeight="1">
      <c r="A438" s="98" t="s">
        <v>134</v>
      </c>
      <c r="B438" s="19" t="s">
        <v>469</v>
      </c>
      <c r="C438" s="98" t="s">
        <v>41</v>
      </c>
      <c r="D438" s="98" t="s">
        <v>470</v>
      </c>
      <c r="E438" s="21">
        <v>4</v>
      </c>
      <c r="F438" s="22">
        <v>0.83</v>
      </c>
      <c r="G438" s="22">
        <v>0.17</v>
      </c>
      <c r="H438" s="97">
        <v>0.74</v>
      </c>
      <c r="I438" s="97">
        <v>0.5</v>
      </c>
      <c r="J438" s="97">
        <v>2.8</v>
      </c>
    </row>
    <row r="439" spans="1:10" ht="19.899999999999999" customHeight="1">
      <c r="A439" s="98" t="s">
        <v>134</v>
      </c>
      <c r="B439" s="19" t="s">
        <v>471</v>
      </c>
      <c r="C439" s="98" t="s">
        <v>41</v>
      </c>
      <c r="D439" s="98" t="s">
        <v>472</v>
      </c>
      <c r="E439" s="21">
        <v>1</v>
      </c>
      <c r="F439" s="22">
        <v>1</v>
      </c>
      <c r="G439" s="22">
        <v>0</v>
      </c>
      <c r="H439" s="97">
        <v>1.26</v>
      </c>
      <c r="I439" s="97">
        <v>0.85</v>
      </c>
      <c r="J439" s="97">
        <v>1.26</v>
      </c>
    </row>
    <row r="440" spans="1:10">
      <c r="A440" s="98" t="s">
        <v>134</v>
      </c>
      <c r="B440" s="19" t="s">
        <v>473</v>
      </c>
      <c r="C440" s="98" t="s">
        <v>41</v>
      </c>
      <c r="D440" s="98" t="s">
        <v>474</v>
      </c>
      <c r="E440" s="21">
        <v>3</v>
      </c>
      <c r="F440" s="22">
        <v>0.39</v>
      </c>
      <c r="G440" s="22">
        <v>0.61</v>
      </c>
      <c r="H440" s="97">
        <v>1.74</v>
      </c>
      <c r="I440" s="97">
        <v>1.18</v>
      </c>
      <c r="J440" s="97">
        <v>4.1900000000000004</v>
      </c>
    </row>
    <row r="441" spans="1:10" ht="14.25" customHeight="1">
      <c r="A441" s="117"/>
      <c r="B441" s="117"/>
      <c r="C441" s="117"/>
      <c r="D441" s="117"/>
      <c r="E441" s="117"/>
      <c r="F441" s="117" t="s">
        <v>250</v>
      </c>
      <c r="G441" s="117"/>
      <c r="H441" s="117"/>
      <c r="I441" s="117"/>
      <c r="J441" s="89">
        <v>67.831299999999999</v>
      </c>
    </row>
    <row r="442" spans="1:10" ht="49.9" customHeight="1">
      <c r="A442" s="93" t="s">
        <v>251</v>
      </c>
      <c r="B442" s="95" t="s">
        <v>17</v>
      </c>
      <c r="C442" s="93" t="s">
        <v>18</v>
      </c>
      <c r="D442" s="93" t="s">
        <v>252</v>
      </c>
      <c r="E442" s="95" t="s">
        <v>188</v>
      </c>
      <c r="F442" s="136" t="s">
        <v>191</v>
      </c>
      <c r="G442" s="136"/>
      <c r="H442" s="136"/>
      <c r="I442" s="136"/>
      <c r="J442" s="95" t="s">
        <v>243</v>
      </c>
    </row>
    <row r="443" spans="1:10" ht="1.1499999999999999" customHeight="1">
      <c r="A443" s="98" t="s">
        <v>134</v>
      </c>
      <c r="B443" s="19" t="s">
        <v>279</v>
      </c>
      <c r="C443" s="98" t="s">
        <v>41</v>
      </c>
      <c r="D443" s="98" t="s">
        <v>280</v>
      </c>
      <c r="E443" s="21">
        <v>1</v>
      </c>
      <c r="F443" s="98"/>
      <c r="G443" s="98"/>
      <c r="H443" s="98"/>
      <c r="I443" s="97" t="s">
        <v>672</v>
      </c>
      <c r="J443" s="97" t="s">
        <v>672</v>
      </c>
    </row>
    <row r="444" spans="1:10" ht="24" customHeight="1">
      <c r="A444" s="98" t="s">
        <v>134</v>
      </c>
      <c r="B444" s="19" t="s">
        <v>285</v>
      </c>
      <c r="C444" s="98" t="s">
        <v>41</v>
      </c>
      <c r="D444" s="98" t="s">
        <v>286</v>
      </c>
      <c r="E444" s="21">
        <v>9</v>
      </c>
      <c r="F444" s="98"/>
      <c r="G444" s="98"/>
      <c r="H444" s="98"/>
      <c r="I444" s="97" t="s">
        <v>673</v>
      </c>
      <c r="J444" s="97" t="s">
        <v>674</v>
      </c>
    </row>
    <row r="445" spans="1:10" ht="18" customHeight="1">
      <c r="A445" s="117"/>
      <c r="B445" s="117"/>
      <c r="C445" s="117"/>
      <c r="D445" s="117"/>
      <c r="E445" s="117"/>
      <c r="F445" s="117" t="s">
        <v>257</v>
      </c>
      <c r="G445" s="117"/>
      <c r="H445" s="117"/>
      <c r="I445" s="117"/>
      <c r="J445" s="26">
        <v>0</v>
      </c>
    </row>
    <row r="446" spans="1:10" ht="39" customHeight="1">
      <c r="A446" s="117"/>
      <c r="B446" s="117"/>
      <c r="C446" s="117"/>
      <c r="D446" s="117"/>
      <c r="E446" s="117"/>
      <c r="F446" s="117" t="s">
        <v>258</v>
      </c>
      <c r="G446" s="117"/>
      <c r="H446" s="117"/>
      <c r="I446" s="117"/>
      <c r="J446" s="89">
        <v>231.9563</v>
      </c>
    </row>
    <row r="447" spans="1:10" ht="25.9" customHeight="1">
      <c r="A447" s="117"/>
      <c r="B447" s="117"/>
      <c r="C447" s="117"/>
      <c r="D447" s="117"/>
      <c r="E447" s="117"/>
      <c r="F447" s="117" t="s">
        <v>182</v>
      </c>
      <c r="G447" s="117"/>
      <c r="H447" s="117"/>
      <c r="I447" s="117"/>
      <c r="J447" s="89">
        <v>299.7876</v>
      </c>
    </row>
    <row r="448" spans="1:10" ht="24" customHeight="1">
      <c r="A448" s="117"/>
      <c r="B448" s="117"/>
      <c r="C448" s="117"/>
      <c r="D448" s="117"/>
      <c r="E448" s="117"/>
      <c r="F448" s="117" t="s">
        <v>183</v>
      </c>
      <c r="G448" s="117"/>
      <c r="H448" s="117"/>
      <c r="I448" s="117"/>
      <c r="J448" s="89">
        <v>3.8088000000000002</v>
      </c>
    </row>
    <row r="449" spans="1:10" ht="39" customHeight="1">
      <c r="A449" s="117"/>
      <c r="B449" s="117"/>
      <c r="C449" s="117"/>
      <c r="D449" s="117"/>
      <c r="E449" s="117"/>
      <c r="F449" s="117" t="s">
        <v>184</v>
      </c>
      <c r="G449" s="117"/>
      <c r="H449" s="117"/>
      <c r="I449" s="117"/>
      <c r="J449" s="89">
        <v>78.709199999999996</v>
      </c>
    </row>
    <row r="450" spans="1:10" ht="25.9" customHeight="1">
      <c r="A450" s="117"/>
      <c r="B450" s="117"/>
      <c r="C450" s="117"/>
      <c r="D450" s="117"/>
      <c r="E450" s="117"/>
      <c r="F450" s="117" t="s">
        <v>185</v>
      </c>
      <c r="G450" s="117"/>
      <c r="H450" s="117"/>
      <c r="I450" s="117"/>
      <c r="J450" s="89">
        <v>3.3871000000000002</v>
      </c>
    </row>
    <row r="451" spans="1:10" ht="25.9" customHeight="1">
      <c r="A451" s="117"/>
      <c r="B451" s="117"/>
      <c r="C451" s="117"/>
      <c r="D451" s="117"/>
      <c r="E451" s="117"/>
      <c r="F451" s="117" t="s">
        <v>211</v>
      </c>
      <c r="G451" s="117"/>
      <c r="H451" s="117"/>
      <c r="I451" s="117"/>
      <c r="J451" s="89">
        <v>0</v>
      </c>
    </row>
    <row r="452" spans="1:10" ht="25.9" customHeight="1">
      <c r="A452" s="93" t="s">
        <v>186</v>
      </c>
      <c r="B452" s="95" t="s">
        <v>17</v>
      </c>
      <c r="C452" s="93" t="s">
        <v>18</v>
      </c>
      <c r="D452" s="93" t="s">
        <v>187</v>
      </c>
      <c r="E452" s="95" t="s">
        <v>188</v>
      </c>
      <c r="F452" s="95" t="s">
        <v>189</v>
      </c>
      <c r="G452" s="95" t="s">
        <v>190</v>
      </c>
      <c r="H452" s="95"/>
      <c r="I452" s="95"/>
      <c r="J452" s="95" t="s">
        <v>191</v>
      </c>
    </row>
    <row r="453" spans="1:10" ht="24" customHeight="1">
      <c r="A453" s="98" t="s">
        <v>134</v>
      </c>
      <c r="B453" s="19" t="s">
        <v>475</v>
      </c>
      <c r="C453" s="98" t="s">
        <v>41</v>
      </c>
      <c r="D453" s="98" t="s">
        <v>476</v>
      </c>
      <c r="E453" s="21">
        <v>0.57020999999999999</v>
      </c>
      <c r="F453" s="20" t="s">
        <v>53</v>
      </c>
      <c r="G453" s="142" t="s">
        <v>675</v>
      </c>
      <c r="H453" s="142"/>
      <c r="I453" s="141"/>
      <c r="J453" s="97" t="s">
        <v>676</v>
      </c>
    </row>
    <row r="454" spans="1:10">
      <c r="A454" s="98" t="s">
        <v>134</v>
      </c>
      <c r="B454" s="19" t="s">
        <v>477</v>
      </c>
      <c r="C454" s="98" t="s">
        <v>41</v>
      </c>
      <c r="D454" s="98" t="s">
        <v>478</v>
      </c>
      <c r="E454" s="21">
        <v>393.77492999999998</v>
      </c>
      <c r="F454" s="20" t="s">
        <v>71</v>
      </c>
      <c r="G454" s="142" t="s">
        <v>677</v>
      </c>
      <c r="H454" s="142"/>
      <c r="I454" s="141"/>
      <c r="J454" s="97" t="s">
        <v>678</v>
      </c>
    </row>
    <row r="455" spans="1:10" ht="14.25" customHeight="1">
      <c r="A455" s="98" t="s">
        <v>134</v>
      </c>
      <c r="B455" s="19" t="s">
        <v>479</v>
      </c>
      <c r="C455" s="98" t="s">
        <v>41</v>
      </c>
      <c r="D455" s="98" t="s">
        <v>480</v>
      </c>
      <c r="E455" s="21">
        <v>0.36753999999999998</v>
      </c>
      <c r="F455" s="20" t="s">
        <v>53</v>
      </c>
      <c r="G455" s="142" t="s">
        <v>679</v>
      </c>
      <c r="H455" s="142"/>
      <c r="I455" s="141"/>
      <c r="J455" s="97" t="s">
        <v>680</v>
      </c>
    </row>
    <row r="456" spans="1:10" ht="49.9" customHeight="1">
      <c r="A456" s="98" t="s">
        <v>134</v>
      </c>
      <c r="B456" s="19" t="s">
        <v>481</v>
      </c>
      <c r="C456" s="98" t="s">
        <v>41</v>
      </c>
      <c r="D456" s="98" t="s">
        <v>482</v>
      </c>
      <c r="E456" s="21">
        <v>0.36753999999999998</v>
      </c>
      <c r="F456" s="20" t="s">
        <v>53</v>
      </c>
      <c r="G456" s="142" t="s">
        <v>681</v>
      </c>
      <c r="H456" s="142"/>
      <c r="I456" s="141"/>
      <c r="J456" s="97" t="s">
        <v>682</v>
      </c>
    </row>
    <row r="457" spans="1:10" ht="1.1499999999999999" customHeight="1">
      <c r="A457" s="98" t="s">
        <v>134</v>
      </c>
      <c r="B457" s="19" t="s">
        <v>483</v>
      </c>
      <c r="C457" s="98" t="s">
        <v>41</v>
      </c>
      <c r="D457" s="98" t="s">
        <v>484</v>
      </c>
      <c r="E457" s="21">
        <v>1.1813199999999999</v>
      </c>
      <c r="F457" s="20" t="s">
        <v>71</v>
      </c>
      <c r="G457" s="142" t="s">
        <v>485</v>
      </c>
      <c r="H457" s="142"/>
      <c r="I457" s="141"/>
      <c r="J457" s="97" t="s">
        <v>486</v>
      </c>
    </row>
    <row r="458" spans="1:10" ht="18" customHeight="1">
      <c r="A458" s="117"/>
      <c r="B458" s="117"/>
      <c r="C458" s="117"/>
      <c r="D458" s="117"/>
      <c r="E458" s="117"/>
      <c r="F458" s="117" t="s">
        <v>192</v>
      </c>
      <c r="G458" s="117"/>
      <c r="H458" s="117"/>
      <c r="I458" s="117"/>
      <c r="J458" s="89">
        <v>603.11680000000001</v>
      </c>
    </row>
    <row r="459" spans="1:10" ht="39" customHeight="1">
      <c r="A459" s="93" t="s">
        <v>196</v>
      </c>
      <c r="B459" s="95" t="s">
        <v>197</v>
      </c>
      <c r="C459" s="93" t="s">
        <v>18</v>
      </c>
      <c r="D459" s="93" t="s">
        <v>4</v>
      </c>
      <c r="E459" s="95" t="s">
        <v>198</v>
      </c>
      <c r="F459" s="95" t="s">
        <v>188</v>
      </c>
      <c r="G459" s="96" t="s">
        <v>189</v>
      </c>
      <c r="H459" s="136" t="s">
        <v>190</v>
      </c>
      <c r="I459" s="136"/>
      <c r="J459" s="95" t="s">
        <v>191</v>
      </c>
    </row>
    <row r="460" spans="1:10" ht="24" customHeight="1">
      <c r="A460" s="100" t="s">
        <v>127</v>
      </c>
      <c r="B460" s="14" t="s">
        <v>487</v>
      </c>
      <c r="C460" s="100" t="s">
        <v>41</v>
      </c>
      <c r="D460" s="100" t="s">
        <v>488</v>
      </c>
      <c r="E460" s="14" t="s">
        <v>489</v>
      </c>
      <c r="F460" s="16">
        <v>0.55130999999999997</v>
      </c>
      <c r="G460" s="15" t="s">
        <v>201</v>
      </c>
      <c r="H460" s="143">
        <v>1.89</v>
      </c>
      <c r="I460" s="140"/>
      <c r="J460" s="99">
        <v>1.04</v>
      </c>
    </row>
    <row r="461" spans="1:10" ht="24" customHeight="1">
      <c r="A461" s="100" t="s">
        <v>127</v>
      </c>
      <c r="B461" s="14" t="s">
        <v>199</v>
      </c>
      <c r="C461" s="100" t="s">
        <v>41</v>
      </c>
      <c r="D461" s="100" t="s">
        <v>200</v>
      </c>
      <c r="E461" s="14" t="s">
        <v>490</v>
      </c>
      <c r="F461" s="16">
        <v>0.39377000000000001</v>
      </c>
      <c r="G461" s="15" t="s">
        <v>201</v>
      </c>
      <c r="H461" s="143">
        <v>35.03</v>
      </c>
      <c r="I461" s="140"/>
      <c r="J461" s="99">
        <v>13.79</v>
      </c>
    </row>
    <row r="462" spans="1:10" ht="25.9" customHeight="1">
      <c r="A462" s="100" t="s">
        <v>127</v>
      </c>
      <c r="B462" s="14" t="s">
        <v>487</v>
      </c>
      <c r="C462" s="100" t="s">
        <v>41</v>
      </c>
      <c r="D462" s="100" t="s">
        <v>488</v>
      </c>
      <c r="E462" s="14" t="s">
        <v>491</v>
      </c>
      <c r="F462" s="16">
        <v>0.55130999999999997</v>
      </c>
      <c r="G462" s="15" t="s">
        <v>201</v>
      </c>
      <c r="H462" s="143">
        <v>1.89</v>
      </c>
      <c r="I462" s="140"/>
      <c r="J462" s="99">
        <v>1.04</v>
      </c>
    </row>
    <row r="463" spans="1:10" ht="25.9" customHeight="1">
      <c r="A463" s="100" t="s">
        <v>127</v>
      </c>
      <c r="B463" s="14" t="s">
        <v>487</v>
      </c>
      <c r="C463" s="100" t="s">
        <v>41</v>
      </c>
      <c r="D463" s="100" t="s">
        <v>488</v>
      </c>
      <c r="E463" s="14" t="s">
        <v>492</v>
      </c>
      <c r="F463" s="16">
        <v>0.85531999999999997</v>
      </c>
      <c r="G463" s="15" t="s">
        <v>201</v>
      </c>
      <c r="H463" s="143">
        <v>1.89</v>
      </c>
      <c r="I463" s="140"/>
      <c r="J463" s="99">
        <v>1.62</v>
      </c>
    </row>
    <row r="464" spans="1:10" ht="25.5">
      <c r="A464" s="100" t="s">
        <v>127</v>
      </c>
      <c r="B464" s="14" t="s">
        <v>199</v>
      </c>
      <c r="C464" s="100" t="s">
        <v>41</v>
      </c>
      <c r="D464" s="100" t="s">
        <v>200</v>
      </c>
      <c r="E464" s="14" t="s">
        <v>493</v>
      </c>
      <c r="F464" s="16">
        <v>1.1800000000000001E-3</v>
      </c>
      <c r="G464" s="15" t="s">
        <v>201</v>
      </c>
      <c r="H464" s="143">
        <v>35.03</v>
      </c>
      <c r="I464" s="140"/>
      <c r="J464" s="99">
        <v>0.04</v>
      </c>
    </row>
    <row r="465" spans="1:10" ht="14.25" customHeight="1">
      <c r="A465" s="117"/>
      <c r="B465" s="117"/>
      <c r="C465" s="117"/>
      <c r="D465" s="117"/>
      <c r="E465" s="117"/>
      <c r="F465" s="117" t="s">
        <v>202</v>
      </c>
      <c r="G465" s="117"/>
      <c r="H465" s="117"/>
      <c r="I465" s="117"/>
      <c r="J465" s="89">
        <v>17.535699999999999</v>
      </c>
    </row>
    <row r="466" spans="1:10" ht="49.9" customHeight="1">
      <c r="A466" s="93" t="s">
        <v>203</v>
      </c>
      <c r="B466" s="95" t="s">
        <v>204</v>
      </c>
      <c r="C466" s="93" t="s">
        <v>18</v>
      </c>
      <c r="D466" s="93" t="s">
        <v>4</v>
      </c>
      <c r="E466" s="95" t="s">
        <v>188</v>
      </c>
      <c r="F466" s="136" t="s">
        <v>205</v>
      </c>
      <c r="G466" s="137"/>
      <c r="H466" s="136"/>
      <c r="I466" s="136"/>
      <c r="J466" s="95" t="s">
        <v>191</v>
      </c>
    </row>
    <row r="467" spans="1:10" ht="1.1499999999999999" customHeight="1">
      <c r="A467" s="96"/>
      <c r="B467" s="96"/>
      <c r="C467" s="96"/>
      <c r="D467" s="96"/>
      <c r="E467" s="96"/>
      <c r="F467" s="96" t="s">
        <v>206</v>
      </c>
      <c r="G467" s="96" t="s">
        <v>207</v>
      </c>
      <c r="H467" s="96" t="s">
        <v>208</v>
      </c>
      <c r="I467" s="96" t="s">
        <v>209</v>
      </c>
      <c r="J467" s="96"/>
    </row>
    <row r="468" spans="1:10" ht="18" customHeight="1">
      <c r="A468" s="100" t="s">
        <v>134</v>
      </c>
      <c r="B468" s="14" t="s">
        <v>492</v>
      </c>
      <c r="C468" s="100" t="s">
        <v>41</v>
      </c>
      <c r="D468" s="100" t="s">
        <v>476</v>
      </c>
      <c r="E468" s="16">
        <v>0.85531999999999997</v>
      </c>
      <c r="F468" s="14" t="s">
        <v>683</v>
      </c>
      <c r="G468" s="14" t="s">
        <v>684</v>
      </c>
      <c r="H468" s="14" t="s">
        <v>685</v>
      </c>
      <c r="I468" s="14" t="s">
        <v>210</v>
      </c>
      <c r="J468" s="99">
        <v>0</v>
      </c>
    </row>
    <row r="469" spans="1:10" ht="25.9" customHeight="1">
      <c r="A469" s="100" t="s">
        <v>134</v>
      </c>
      <c r="B469" s="14" t="s">
        <v>493</v>
      </c>
      <c r="C469" s="100" t="s">
        <v>41</v>
      </c>
      <c r="D469" s="100" t="s">
        <v>484</v>
      </c>
      <c r="E469" s="16">
        <v>1.1800000000000001E-3</v>
      </c>
      <c r="F469" s="14" t="s">
        <v>686</v>
      </c>
      <c r="G469" s="14" t="s">
        <v>687</v>
      </c>
      <c r="H469" s="14" t="s">
        <v>688</v>
      </c>
      <c r="I469" s="14" t="s">
        <v>210</v>
      </c>
      <c r="J469" s="99">
        <v>0</v>
      </c>
    </row>
    <row r="470" spans="1:10" ht="15" customHeight="1">
      <c r="A470" s="100" t="s">
        <v>134</v>
      </c>
      <c r="B470" s="14" t="s">
        <v>489</v>
      </c>
      <c r="C470" s="100" t="s">
        <v>41</v>
      </c>
      <c r="D470" s="100" t="s">
        <v>480</v>
      </c>
      <c r="E470" s="16">
        <v>0.55130999999999997</v>
      </c>
      <c r="F470" s="14" t="s">
        <v>683</v>
      </c>
      <c r="G470" s="14" t="s">
        <v>684</v>
      </c>
      <c r="H470" s="14" t="s">
        <v>685</v>
      </c>
      <c r="I470" s="14" t="s">
        <v>210</v>
      </c>
      <c r="J470" s="99">
        <v>0</v>
      </c>
    </row>
    <row r="471" spans="1:10" ht="15" customHeight="1">
      <c r="A471" s="100" t="s">
        <v>134</v>
      </c>
      <c r="B471" s="14" t="s">
        <v>490</v>
      </c>
      <c r="C471" s="100" t="s">
        <v>41</v>
      </c>
      <c r="D471" s="100" t="s">
        <v>478</v>
      </c>
      <c r="E471" s="16">
        <v>0.39377000000000001</v>
      </c>
      <c r="F471" s="14" t="s">
        <v>686</v>
      </c>
      <c r="G471" s="14" t="s">
        <v>687</v>
      </c>
      <c r="H471" s="14" t="s">
        <v>688</v>
      </c>
      <c r="I471" s="14" t="s">
        <v>210</v>
      </c>
      <c r="J471" s="99">
        <v>0</v>
      </c>
    </row>
    <row r="472" spans="1:10" ht="25.9" customHeight="1">
      <c r="A472" s="100" t="s">
        <v>134</v>
      </c>
      <c r="B472" s="14" t="s">
        <v>491</v>
      </c>
      <c r="C472" s="100" t="s">
        <v>41</v>
      </c>
      <c r="D472" s="100" t="s">
        <v>482</v>
      </c>
      <c r="E472" s="16">
        <v>0.55130999999999997</v>
      </c>
      <c r="F472" s="14" t="s">
        <v>683</v>
      </c>
      <c r="G472" s="14" t="s">
        <v>684</v>
      </c>
      <c r="H472" s="14" t="s">
        <v>685</v>
      </c>
      <c r="I472" s="14" t="s">
        <v>210</v>
      </c>
      <c r="J472" s="99">
        <v>0</v>
      </c>
    </row>
    <row r="473" spans="1:10" ht="25.9" customHeight="1">
      <c r="A473" s="117"/>
      <c r="B473" s="117"/>
      <c r="C473" s="117"/>
      <c r="D473" s="117"/>
      <c r="E473" s="117"/>
      <c r="F473" s="117" t="s">
        <v>211</v>
      </c>
      <c r="G473" s="117"/>
      <c r="H473" s="117"/>
      <c r="I473" s="117"/>
      <c r="J473" s="89">
        <v>0</v>
      </c>
    </row>
    <row r="474" spans="1:10" ht="25.9" customHeight="1">
      <c r="A474" s="117"/>
      <c r="B474" s="117"/>
      <c r="C474" s="117"/>
      <c r="D474" s="117"/>
      <c r="E474" s="117"/>
      <c r="F474" s="117" t="s">
        <v>212</v>
      </c>
      <c r="G474" s="117"/>
      <c r="H474" s="117"/>
      <c r="I474" s="117"/>
      <c r="J474" s="89">
        <v>0</v>
      </c>
    </row>
    <row r="475" spans="1:10" ht="25.9" customHeight="1">
      <c r="A475" s="92"/>
      <c r="B475" s="92"/>
      <c r="C475" s="92"/>
      <c r="D475" s="92"/>
      <c r="E475" s="92" t="s">
        <v>139</v>
      </c>
      <c r="F475" s="24">
        <v>65.239999999999995</v>
      </c>
      <c r="G475" s="92" t="s">
        <v>140</v>
      </c>
      <c r="H475" s="24">
        <v>0</v>
      </c>
      <c r="I475" s="92" t="s">
        <v>141</v>
      </c>
      <c r="J475" s="24">
        <v>65.239999999999995</v>
      </c>
    </row>
    <row r="476" spans="1:10" ht="19.899999999999999" customHeight="1" thickBot="1">
      <c r="A476" s="92"/>
      <c r="B476" s="92"/>
      <c r="C476" s="92"/>
      <c r="D476" s="92"/>
      <c r="E476" s="92" t="s">
        <v>142</v>
      </c>
      <c r="F476" s="24">
        <v>170.27</v>
      </c>
      <c r="G476" s="92"/>
      <c r="H476" s="138" t="s">
        <v>143</v>
      </c>
      <c r="I476" s="138"/>
      <c r="J476" s="24">
        <v>873.02</v>
      </c>
    </row>
    <row r="477" spans="1:10" ht="19.899999999999999" customHeight="1" thickTop="1">
      <c r="A477" s="25"/>
      <c r="B477" s="25"/>
      <c r="C477" s="25"/>
      <c r="D477" s="25"/>
      <c r="E477" s="25"/>
      <c r="F477" s="25"/>
      <c r="G477" s="25"/>
      <c r="H477" s="25"/>
      <c r="I477" s="25"/>
      <c r="J477" s="25"/>
    </row>
    <row r="478" spans="1:10" ht="24" customHeight="1">
      <c r="A478" s="93" t="s">
        <v>99</v>
      </c>
      <c r="B478" s="95" t="s">
        <v>17</v>
      </c>
      <c r="C478" s="93" t="s">
        <v>18</v>
      </c>
      <c r="D478" s="93" t="s">
        <v>4</v>
      </c>
      <c r="E478" s="132" t="s">
        <v>126</v>
      </c>
      <c r="F478" s="132"/>
      <c r="G478" s="96" t="s">
        <v>19</v>
      </c>
      <c r="H478" s="95" t="s">
        <v>5</v>
      </c>
      <c r="I478" s="95" t="s">
        <v>20</v>
      </c>
      <c r="J478" s="95" t="s">
        <v>6</v>
      </c>
    </row>
    <row r="479" spans="1:10" ht="24" customHeight="1">
      <c r="A479" s="94" t="s">
        <v>127</v>
      </c>
      <c r="B479" s="8" t="s">
        <v>395</v>
      </c>
      <c r="C479" s="94" t="s">
        <v>27</v>
      </c>
      <c r="D479" s="94" t="s">
        <v>396</v>
      </c>
      <c r="E479" s="139" t="s">
        <v>517</v>
      </c>
      <c r="F479" s="139"/>
      <c r="G479" s="9" t="s">
        <v>24</v>
      </c>
      <c r="H479" s="12">
        <v>1</v>
      </c>
      <c r="I479" s="10">
        <v>44.35</v>
      </c>
      <c r="J479" s="10">
        <v>44.35</v>
      </c>
    </row>
    <row r="480" spans="1:10" ht="19.899999999999999" customHeight="1">
      <c r="A480" s="100" t="s">
        <v>128</v>
      </c>
      <c r="B480" s="14" t="s">
        <v>502</v>
      </c>
      <c r="C480" s="100" t="s">
        <v>27</v>
      </c>
      <c r="D480" s="100" t="s">
        <v>503</v>
      </c>
      <c r="E480" s="140" t="s">
        <v>446</v>
      </c>
      <c r="F480" s="140"/>
      <c r="G480" s="15" t="s">
        <v>450</v>
      </c>
      <c r="H480" s="16">
        <v>5.8012000000000003E-3</v>
      </c>
      <c r="I480" s="17">
        <v>32.53</v>
      </c>
      <c r="J480" s="17">
        <v>0.18</v>
      </c>
    </row>
    <row r="481" spans="1:10" ht="19.899999999999999" customHeight="1">
      <c r="A481" s="100" t="s">
        <v>128</v>
      </c>
      <c r="B481" s="14" t="s">
        <v>500</v>
      </c>
      <c r="C481" s="100" t="s">
        <v>27</v>
      </c>
      <c r="D481" s="100" t="s">
        <v>501</v>
      </c>
      <c r="E481" s="140" t="s">
        <v>446</v>
      </c>
      <c r="F481" s="140"/>
      <c r="G481" s="15" t="s">
        <v>447</v>
      </c>
      <c r="H481" s="16">
        <v>1.4434999999999999E-3</v>
      </c>
      <c r="I481" s="17">
        <v>34.18</v>
      </c>
      <c r="J481" s="17">
        <v>0.04</v>
      </c>
    </row>
    <row r="482" spans="1:10" ht="19.899999999999999" customHeight="1">
      <c r="A482" s="100" t="s">
        <v>128</v>
      </c>
      <c r="B482" s="14" t="s">
        <v>499</v>
      </c>
      <c r="C482" s="100" t="s">
        <v>27</v>
      </c>
      <c r="D482" s="100" t="s">
        <v>284</v>
      </c>
      <c r="E482" s="140" t="s">
        <v>171</v>
      </c>
      <c r="F482" s="140"/>
      <c r="G482" s="15" t="s">
        <v>172</v>
      </c>
      <c r="H482" s="16">
        <v>1.1335100000000001E-2</v>
      </c>
      <c r="I482" s="17">
        <v>25.71</v>
      </c>
      <c r="J482" s="17">
        <v>0.28999999999999998</v>
      </c>
    </row>
    <row r="483" spans="1:10" ht="19.899999999999999" customHeight="1">
      <c r="A483" s="100" t="s">
        <v>128</v>
      </c>
      <c r="B483" s="14" t="s">
        <v>430</v>
      </c>
      <c r="C483" s="100" t="s">
        <v>27</v>
      </c>
      <c r="D483" s="100" t="s">
        <v>431</v>
      </c>
      <c r="E483" s="140" t="s">
        <v>171</v>
      </c>
      <c r="F483" s="140"/>
      <c r="G483" s="15" t="s">
        <v>172</v>
      </c>
      <c r="H483" s="16">
        <v>0.7140398</v>
      </c>
      <c r="I483" s="17">
        <v>30.5</v>
      </c>
      <c r="J483" s="17">
        <v>21.77</v>
      </c>
    </row>
    <row r="484" spans="1:10" ht="19.899999999999999" customHeight="1">
      <c r="A484" s="98" t="s">
        <v>134</v>
      </c>
      <c r="B484" s="19" t="s">
        <v>518</v>
      </c>
      <c r="C484" s="98" t="s">
        <v>27</v>
      </c>
      <c r="D484" s="98" t="s">
        <v>519</v>
      </c>
      <c r="E484" s="141" t="s">
        <v>135</v>
      </c>
      <c r="F484" s="141"/>
      <c r="G484" s="20" t="s">
        <v>24</v>
      </c>
      <c r="H484" s="21">
        <v>0.11025</v>
      </c>
      <c r="I484" s="22">
        <v>94.4</v>
      </c>
      <c r="J484" s="22">
        <v>10.4</v>
      </c>
    </row>
    <row r="485" spans="1:10" ht="19.899999999999999" customHeight="1">
      <c r="A485" s="98" t="s">
        <v>134</v>
      </c>
      <c r="B485" s="19" t="s">
        <v>520</v>
      </c>
      <c r="C485" s="98" t="s">
        <v>27</v>
      </c>
      <c r="D485" s="98" t="s">
        <v>521</v>
      </c>
      <c r="E485" s="141" t="s">
        <v>135</v>
      </c>
      <c r="F485" s="141"/>
      <c r="G485" s="20" t="s">
        <v>388</v>
      </c>
      <c r="H485" s="21">
        <v>8.8727000000000007E-3</v>
      </c>
      <c r="I485" s="22">
        <v>17.75</v>
      </c>
      <c r="J485" s="22">
        <v>0.15</v>
      </c>
    </row>
    <row r="486" spans="1:10" ht="19.899999999999999" customHeight="1">
      <c r="A486" s="98" t="s">
        <v>134</v>
      </c>
      <c r="B486" s="19" t="s">
        <v>522</v>
      </c>
      <c r="C486" s="98" t="s">
        <v>27</v>
      </c>
      <c r="D486" s="98" t="s">
        <v>523</v>
      </c>
      <c r="E486" s="141" t="s">
        <v>220</v>
      </c>
      <c r="F486" s="141"/>
      <c r="G486" s="20" t="s">
        <v>524</v>
      </c>
      <c r="H486" s="21">
        <v>0.1246753</v>
      </c>
      <c r="I486" s="22">
        <v>18.37</v>
      </c>
      <c r="J486" s="22">
        <v>2.29</v>
      </c>
    </row>
    <row r="487" spans="1:10" ht="19.899999999999999" customHeight="1">
      <c r="A487" s="98" t="s">
        <v>134</v>
      </c>
      <c r="B487" s="19" t="s">
        <v>525</v>
      </c>
      <c r="C487" s="98" t="s">
        <v>27</v>
      </c>
      <c r="D487" s="98" t="s">
        <v>526</v>
      </c>
      <c r="E487" s="141" t="s">
        <v>220</v>
      </c>
      <c r="F487" s="141"/>
      <c r="G487" s="20" t="s">
        <v>181</v>
      </c>
      <c r="H487" s="21">
        <v>0.24935060000000001</v>
      </c>
      <c r="I487" s="22">
        <v>7.07</v>
      </c>
      <c r="J487" s="22">
        <v>1.76</v>
      </c>
    </row>
    <row r="488" spans="1:10" ht="24" customHeight="1">
      <c r="A488" s="98" t="s">
        <v>134</v>
      </c>
      <c r="B488" s="19" t="s">
        <v>508</v>
      </c>
      <c r="C488" s="98" t="s">
        <v>27</v>
      </c>
      <c r="D488" s="98" t="s">
        <v>509</v>
      </c>
      <c r="E488" s="141" t="s">
        <v>135</v>
      </c>
      <c r="F488" s="141"/>
      <c r="G488" s="20" t="s">
        <v>510</v>
      </c>
      <c r="H488" s="21">
        <v>3.5071999999999998E-3</v>
      </c>
      <c r="I488" s="22">
        <v>7.93</v>
      </c>
      <c r="J488" s="22">
        <v>0.02</v>
      </c>
    </row>
    <row r="489" spans="1:10" ht="24" customHeight="1">
      <c r="A489" s="98" t="s">
        <v>134</v>
      </c>
      <c r="B489" s="19" t="s">
        <v>527</v>
      </c>
      <c r="C489" s="98" t="s">
        <v>27</v>
      </c>
      <c r="D489" s="98" t="s">
        <v>528</v>
      </c>
      <c r="E489" s="141" t="s">
        <v>220</v>
      </c>
      <c r="F489" s="141"/>
      <c r="G489" s="20" t="s">
        <v>524</v>
      </c>
      <c r="H489" s="21">
        <v>0.13714290000000001</v>
      </c>
      <c r="I489" s="22">
        <v>19.2</v>
      </c>
      <c r="J489" s="22">
        <v>2.63</v>
      </c>
    </row>
    <row r="490" spans="1:10" ht="24" customHeight="1">
      <c r="A490" s="98" t="s">
        <v>134</v>
      </c>
      <c r="B490" s="19" t="s">
        <v>511</v>
      </c>
      <c r="C490" s="98" t="s">
        <v>27</v>
      </c>
      <c r="D490" s="98" t="s">
        <v>512</v>
      </c>
      <c r="E490" s="141" t="s">
        <v>135</v>
      </c>
      <c r="F490" s="141"/>
      <c r="G490" s="20" t="s">
        <v>168</v>
      </c>
      <c r="H490" s="21">
        <v>0.42</v>
      </c>
      <c r="I490" s="22">
        <v>11.48</v>
      </c>
      <c r="J490" s="22">
        <v>4.82</v>
      </c>
    </row>
    <row r="491" spans="1:10" ht="24" customHeight="1">
      <c r="A491" s="92"/>
      <c r="B491" s="92"/>
      <c r="C491" s="92"/>
      <c r="D491" s="92"/>
      <c r="E491" s="92" t="s">
        <v>139</v>
      </c>
      <c r="F491" s="24">
        <v>14.98</v>
      </c>
      <c r="G491" s="92" t="s">
        <v>140</v>
      </c>
      <c r="H491" s="24">
        <v>0</v>
      </c>
      <c r="I491" s="92" t="s">
        <v>141</v>
      </c>
      <c r="J491" s="24">
        <v>14.98</v>
      </c>
    </row>
    <row r="492" spans="1:10" ht="25.9" customHeight="1" thickBot="1">
      <c r="A492" s="92"/>
      <c r="B492" s="92"/>
      <c r="C492" s="92"/>
      <c r="D492" s="92"/>
      <c r="E492" s="92" t="s">
        <v>142</v>
      </c>
      <c r="F492" s="24">
        <v>10.74</v>
      </c>
      <c r="G492" s="92"/>
      <c r="H492" s="138" t="s">
        <v>143</v>
      </c>
      <c r="I492" s="138"/>
      <c r="J492" s="24">
        <v>55.09</v>
      </c>
    </row>
    <row r="493" spans="1:10" ht="19.899999999999999" customHeight="1" thickTop="1">
      <c r="A493" s="25"/>
      <c r="B493" s="25"/>
      <c r="C493" s="25"/>
      <c r="D493" s="25"/>
      <c r="E493" s="25"/>
      <c r="F493" s="25"/>
      <c r="G493" s="25"/>
      <c r="H493" s="25"/>
      <c r="I493" s="25"/>
      <c r="J493" s="25"/>
    </row>
    <row r="494" spans="1:10" ht="19.899999999999999" customHeight="1">
      <c r="A494" s="93" t="s">
        <v>100</v>
      </c>
      <c r="B494" s="95" t="s">
        <v>17</v>
      </c>
      <c r="C494" s="93" t="s">
        <v>18</v>
      </c>
      <c r="D494" s="93" t="s">
        <v>4</v>
      </c>
      <c r="E494" s="132" t="s">
        <v>126</v>
      </c>
      <c r="F494" s="132"/>
      <c r="G494" s="96" t="s">
        <v>19</v>
      </c>
      <c r="H494" s="95" t="s">
        <v>5</v>
      </c>
      <c r="I494" s="95" t="s">
        <v>20</v>
      </c>
      <c r="J494" s="95" t="s">
        <v>6</v>
      </c>
    </row>
    <row r="495" spans="1:10" ht="39" customHeight="1">
      <c r="A495" s="94" t="s">
        <v>127</v>
      </c>
      <c r="B495" s="8" t="s">
        <v>397</v>
      </c>
      <c r="C495" s="94" t="s">
        <v>27</v>
      </c>
      <c r="D495" s="94" t="s">
        <v>398</v>
      </c>
      <c r="E495" s="139" t="s">
        <v>517</v>
      </c>
      <c r="F495" s="139"/>
      <c r="G495" s="9" t="s">
        <v>388</v>
      </c>
      <c r="H495" s="12">
        <v>1</v>
      </c>
      <c r="I495" s="10">
        <v>9.9</v>
      </c>
      <c r="J495" s="10">
        <v>9.9</v>
      </c>
    </row>
    <row r="496" spans="1:10" ht="39" customHeight="1">
      <c r="A496" s="100" t="s">
        <v>128</v>
      </c>
      <c r="B496" s="14" t="s">
        <v>462</v>
      </c>
      <c r="C496" s="100" t="s">
        <v>27</v>
      </c>
      <c r="D496" s="100" t="s">
        <v>266</v>
      </c>
      <c r="E496" s="140" t="s">
        <v>171</v>
      </c>
      <c r="F496" s="140"/>
      <c r="G496" s="15" t="s">
        <v>172</v>
      </c>
      <c r="H496" s="16">
        <v>2.0840399999999999E-2</v>
      </c>
      <c r="I496" s="17">
        <v>30.9</v>
      </c>
      <c r="J496" s="17">
        <v>0.64</v>
      </c>
    </row>
    <row r="497" spans="1:10" ht="39" customHeight="1">
      <c r="A497" s="100" t="s">
        <v>128</v>
      </c>
      <c r="B497" s="14" t="s">
        <v>459</v>
      </c>
      <c r="C497" s="100" t="s">
        <v>27</v>
      </c>
      <c r="D497" s="100" t="s">
        <v>460</v>
      </c>
      <c r="E497" s="140" t="s">
        <v>461</v>
      </c>
      <c r="F497" s="140"/>
      <c r="G497" s="15" t="s">
        <v>388</v>
      </c>
      <c r="H497" s="16">
        <v>1</v>
      </c>
      <c r="I497" s="17">
        <v>8.65</v>
      </c>
      <c r="J497" s="17">
        <v>8.65</v>
      </c>
    </row>
    <row r="498" spans="1:10" ht="39" customHeight="1">
      <c r="A498" s="98" t="s">
        <v>134</v>
      </c>
      <c r="B498" s="19" t="s">
        <v>463</v>
      </c>
      <c r="C498" s="98" t="s">
        <v>27</v>
      </c>
      <c r="D498" s="98" t="s">
        <v>464</v>
      </c>
      <c r="E498" s="141" t="s">
        <v>135</v>
      </c>
      <c r="F498" s="141"/>
      <c r="G498" s="20" t="s">
        <v>388</v>
      </c>
      <c r="H498" s="21">
        <v>2.5000000000000001E-2</v>
      </c>
      <c r="I498" s="22">
        <v>24.08</v>
      </c>
      <c r="J498" s="22">
        <v>0.6</v>
      </c>
    </row>
    <row r="499" spans="1:10" ht="39" customHeight="1">
      <c r="A499" s="98" t="s">
        <v>134</v>
      </c>
      <c r="B499" s="19" t="s">
        <v>465</v>
      </c>
      <c r="C499" s="98" t="s">
        <v>27</v>
      </c>
      <c r="D499" s="98" t="s">
        <v>466</v>
      </c>
      <c r="E499" s="141" t="s">
        <v>135</v>
      </c>
      <c r="F499" s="141"/>
      <c r="G499" s="20" t="s">
        <v>28</v>
      </c>
      <c r="H499" s="21">
        <v>5.1999999999999998E-2</v>
      </c>
      <c r="I499" s="22">
        <v>0.22</v>
      </c>
      <c r="J499" s="22">
        <v>0.01</v>
      </c>
    </row>
    <row r="500" spans="1:10" ht="19.899999999999999" customHeight="1">
      <c r="A500" s="92"/>
      <c r="B500" s="92"/>
      <c r="C500" s="92"/>
      <c r="D500" s="92"/>
      <c r="E500" s="92" t="s">
        <v>139</v>
      </c>
      <c r="F500" s="24">
        <v>0.44</v>
      </c>
      <c r="G500" s="92" t="s">
        <v>140</v>
      </c>
      <c r="H500" s="24">
        <v>0</v>
      </c>
      <c r="I500" s="92" t="s">
        <v>141</v>
      </c>
      <c r="J500" s="24">
        <v>0.44</v>
      </c>
    </row>
    <row r="501" spans="1:10" ht="19.899999999999999" customHeight="1" thickBot="1">
      <c r="A501" s="92"/>
      <c r="B501" s="92"/>
      <c r="C501" s="92"/>
      <c r="D501" s="92"/>
      <c r="E501" s="92" t="s">
        <v>142</v>
      </c>
      <c r="F501" s="24">
        <v>2.39</v>
      </c>
      <c r="G501" s="92"/>
      <c r="H501" s="138" t="s">
        <v>143</v>
      </c>
      <c r="I501" s="138"/>
      <c r="J501" s="24">
        <v>12.29</v>
      </c>
    </row>
    <row r="502" spans="1:10" ht="19.899999999999999" customHeight="1" thickTop="1">
      <c r="A502" s="25"/>
      <c r="B502" s="25"/>
      <c r="C502" s="25"/>
      <c r="D502" s="25"/>
      <c r="E502" s="25"/>
      <c r="F502" s="25"/>
      <c r="G502" s="25"/>
      <c r="H502" s="25"/>
      <c r="I502" s="25"/>
      <c r="J502" s="25"/>
    </row>
    <row r="503" spans="1:10" ht="49.9" customHeight="1">
      <c r="A503" s="93" t="s">
        <v>101</v>
      </c>
      <c r="B503" s="95" t="s">
        <v>17</v>
      </c>
      <c r="C503" s="93" t="s">
        <v>18</v>
      </c>
      <c r="D503" s="93" t="s">
        <v>4</v>
      </c>
      <c r="E503" s="132" t="s">
        <v>126</v>
      </c>
      <c r="F503" s="132"/>
      <c r="G503" s="96" t="s">
        <v>19</v>
      </c>
      <c r="H503" s="95" t="s">
        <v>5</v>
      </c>
      <c r="I503" s="95" t="s">
        <v>20</v>
      </c>
      <c r="J503" s="95" t="s">
        <v>6</v>
      </c>
    </row>
    <row r="504" spans="1:10" ht="49.9" customHeight="1">
      <c r="A504" s="94" t="s">
        <v>127</v>
      </c>
      <c r="B504" s="8" t="s">
        <v>389</v>
      </c>
      <c r="C504" s="94" t="s">
        <v>41</v>
      </c>
      <c r="D504" s="94" t="s">
        <v>390</v>
      </c>
      <c r="E504" s="139" t="s">
        <v>173</v>
      </c>
      <c r="F504" s="139"/>
      <c r="G504" s="9" t="s">
        <v>53</v>
      </c>
      <c r="H504" s="12">
        <v>1</v>
      </c>
      <c r="I504" s="10">
        <v>702.75</v>
      </c>
      <c r="J504" s="10">
        <v>702.75</v>
      </c>
    </row>
    <row r="505" spans="1:10" ht="49.9" customHeight="1">
      <c r="A505" s="132" t="s">
        <v>240</v>
      </c>
      <c r="B505" s="136" t="s">
        <v>17</v>
      </c>
      <c r="C505" s="132" t="s">
        <v>18</v>
      </c>
      <c r="D505" s="132" t="s">
        <v>241</v>
      </c>
      <c r="E505" s="136" t="s">
        <v>188</v>
      </c>
      <c r="F505" s="137" t="s">
        <v>242</v>
      </c>
      <c r="G505" s="136"/>
      <c r="H505" s="137" t="s">
        <v>191</v>
      </c>
      <c r="I505" s="136"/>
      <c r="J505" s="136" t="s">
        <v>243</v>
      </c>
    </row>
    <row r="506" spans="1:10" ht="49.9" customHeight="1">
      <c r="A506" s="136"/>
      <c r="B506" s="136"/>
      <c r="C506" s="136"/>
      <c r="D506" s="136"/>
      <c r="E506" s="136"/>
      <c r="F506" s="95" t="s">
        <v>244</v>
      </c>
      <c r="G506" s="95" t="s">
        <v>245</v>
      </c>
      <c r="H506" s="95" t="s">
        <v>244</v>
      </c>
      <c r="I506" s="95" t="s">
        <v>245</v>
      </c>
      <c r="J506" s="136"/>
    </row>
    <row r="507" spans="1:10" ht="49.9" customHeight="1">
      <c r="A507" s="98" t="s">
        <v>134</v>
      </c>
      <c r="B507" s="19" t="s">
        <v>467</v>
      </c>
      <c r="C507" s="98" t="s">
        <v>41</v>
      </c>
      <c r="D507" s="98" t="s">
        <v>468</v>
      </c>
      <c r="E507" s="21">
        <v>1</v>
      </c>
      <c r="F507" s="22">
        <v>1</v>
      </c>
      <c r="G507" s="22">
        <v>0</v>
      </c>
      <c r="H507" s="97">
        <v>59.58</v>
      </c>
      <c r="I507" s="97">
        <v>36.44</v>
      </c>
      <c r="J507" s="97">
        <v>59.58</v>
      </c>
    </row>
    <row r="508" spans="1:10" ht="19.899999999999999" customHeight="1">
      <c r="A508" s="98" t="s">
        <v>134</v>
      </c>
      <c r="B508" s="19" t="s">
        <v>469</v>
      </c>
      <c r="C508" s="98" t="s">
        <v>41</v>
      </c>
      <c r="D508" s="98" t="s">
        <v>470</v>
      </c>
      <c r="E508" s="21">
        <v>4</v>
      </c>
      <c r="F508" s="22">
        <v>0.83</v>
      </c>
      <c r="G508" s="22">
        <v>0.17</v>
      </c>
      <c r="H508" s="97">
        <v>0.74</v>
      </c>
      <c r="I508" s="97">
        <v>0.5</v>
      </c>
      <c r="J508" s="97">
        <v>2.8</v>
      </c>
    </row>
    <row r="509" spans="1:10" ht="19.899999999999999" customHeight="1">
      <c r="A509" s="98" t="s">
        <v>134</v>
      </c>
      <c r="B509" s="19" t="s">
        <v>471</v>
      </c>
      <c r="C509" s="98" t="s">
        <v>41</v>
      </c>
      <c r="D509" s="98" t="s">
        <v>472</v>
      </c>
      <c r="E509" s="21">
        <v>1</v>
      </c>
      <c r="F509" s="22">
        <v>1</v>
      </c>
      <c r="G509" s="22">
        <v>0</v>
      </c>
      <c r="H509" s="97">
        <v>1.26</v>
      </c>
      <c r="I509" s="97">
        <v>0.85</v>
      </c>
      <c r="J509" s="97">
        <v>1.26</v>
      </c>
    </row>
    <row r="510" spans="1:10">
      <c r="A510" s="98" t="s">
        <v>134</v>
      </c>
      <c r="B510" s="19" t="s">
        <v>473</v>
      </c>
      <c r="C510" s="98" t="s">
        <v>41</v>
      </c>
      <c r="D510" s="98" t="s">
        <v>474</v>
      </c>
      <c r="E510" s="21">
        <v>3</v>
      </c>
      <c r="F510" s="22">
        <v>0.39</v>
      </c>
      <c r="G510" s="22">
        <v>0.61</v>
      </c>
      <c r="H510" s="97">
        <v>1.74</v>
      </c>
      <c r="I510" s="97">
        <v>1.18</v>
      </c>
      <c r="J510" s="97">
        <v>4.1900000000000004</v>
      </c>
    </row>
    <row r="511" spans="1:10" ht="14.25" customHeight="1">
      <c r="A511" s="117"/>
      <c r="B511" s="117"/>
      <c r="C511" s="117"/>
      <c r="D511" s="117"/>
      <c r="E511" s="117"/>
      <c r="F511" s="117" t="s">
        <v>250</v>
      </c>
      <c r="G511" s="117"/>
      <c r="H511" s="117"/>
      <c r="I511" s="117"/>
      <c r="J511" s="89">
        <v>67.831299999999999</v>
      </c>
    </row>
    <row r="512" spans="1:10" ht="49.9" customHeight="1">
      <c r="A512" s="93" t="s">
        <v>251</v>
      </c>
      <c r="B512" s="95" t="s">
        <v>17</v>
      </c>
      <c r="C512" s="93" t="s">
        <v>18</v>
      </c>
      <c r="D512" s="93" t="s">
        <v>252</v>
      </c>
      <c r="E512" s="95" t="s">
        <v>188</v>
      </c>
      <c r="F512" s="136" t="s">
        <v>191</v>
      </c>
      <c r="G512" s="136"/>
      <c r="H512" s="136"/>
      <c r="I512" s="136"/>
      <c r="J512" s="95" t="s">
        <v>243</v>
      </c>
    </row>
    <row r="513" spans="1:10" ht="1.1499999999999999" customHeight="1">
      <c r="A513" s="98" t="s">
        <v>134</v>
      </c>
      <c r="B513" s="19" t="s">
        <v>279</v>
      </c>
      <c r="C513" s="98" t="s">
        <v>41</v>
      </c>
      <c r="D513" s="98" t="s">
        <v>280</v>
      </c>
      <c r="E513" s="21">
        <v>1</v>
      </c>
      <c r="F513" s="98"/>
      <c r="G513" s="98"/>
      <c r="H513" s="98"/>
      <c r="I513" s="97" t="s">
        <v>672</v>
      </c>
      <c r="J513" s="97" t="s">
        <v>672</v>
      </c>
    </row>
    <row r="514" spans="1:10" ht="24" customHeight="1">
      <c r="A514" s="98" t="s">
        <v>134</v>
      </c>
      <c r="B514" s="19" t="s">
        <v>285</v>
      </c>
      <c r="C514" s="98" t="s">
        <v>41</v>
      </c>
      <c r="D514" s="98" t="s">
        <v>286</v>
      </c>
      <c r="E514" s="21">
        <v>9</v>
      </c>
      <c r="F514" s="98"/>
      <c r="G514" s="98"/>
      <c r="H514" s="98"/>
      <c r="I514" s="97" t="s">
        <v>673</v>
      </c>
      <c r="J514" s="97" t="s">
        <v>674</v>
      </c>
    </row>
    <row r="515" spans="1:10" ht="24" customHeight="1">
      <c r="A515" s="117"/>
      <c r="B515" s="117"/>
      <c r="C515" s="117"/>
      <c r="D515" s="117"/>
      <c r="E515" s="117"/>
      <c r="F515" s="117" t="s">
        <v>257</v>
      </c>
      <c r="G515" s="117"/>
      <c r="H515" s="117"/>
      <c r="I515" s="117"/>
      <c r="J515" s="26">
        <v>0</v>
      </c>
    </row>
    <row r="516" spans="1:10" ht="18" customHeight="1">
      <c r="A516" s="117"/>
      <c r="B516" s="117"/>
      <c r="C516" s="117"/>
      <c r="D516" s="117"/>
      <c r="E516" s="117"/>
      <c r="F516" s="117" t="s">
        <v>258</v>
      </c>
      <c r="G516" s="117"/>
      <c r="H516" s="117"/>
      <c r="I516" s="117"/>
      <c r="J516" s="89">
        <v>231.9563</v>
      </c>
    </row>
    <row r="517" spans="1:10" ht="52.15" customHeight="1">
      <c r="A517" s="117"/>
      <c r="B517" s="117"/>
      <c r="C517" s="117"/>
      <c r="D517" s="117"/>
      <c r="E517" s="117"/>
      <c r="F517" s="117" t="s">
        <v>182</v>
      </c>
      <c r="G517" s="117"/>
      <c r="H517" s="117"/>
      <c r="I517" s="117"/>
      <c r="J517" s="89">
        <v>299.7876</v>
      </c>
    </row>
    <row r="518" spans="1:10" ht="39" customHeight="1">
      <c r="A518" s="117"/>
      <c r="B518" s="117"/>
      <c r="C518" s="117"/>
      <c r="D518" s="117"/>
      <c r="E518" s="117"/>
      <c r="F518" s="117" t="s">
        <v>183</v>
      </c>
      <c r="G518" s="117"/>
      <c r="H518" s="117"/>
      <c r="I518" s="117"/>
      <c r="J518" s="89">
        <v>3.8088000000000002</v>
      </c>
    </row>
    <row r="519" spans="1:10" ht="39" customHeight="1">
      <c r="A519" s="117"/>
      <c r="B519" s="117"/>
      <c r="C519" s="117"/>
      <c r="D519" s="117"/>
      <c r="E519" s="117"/>
      <c r="F519" s="117" t="s">
        <v>184</v>
      </c>
      <c r="G519" s="117"/>
      <c r="H519" s="117"/>
      <c r="I519" s="117"/>
      <c r="J519" s="89">
        <v>78.709199999999996</v>
      </c>
    </row>
    <row r="520" spans="1:10" ht="25.9" customHeight="1">
      <c r="A520" s="117"/>
      <c r="B520" s="117"/>
      <c r="C520" s="117"/>
      <c r="D520" s="117"/>
      <c r="E520" s="117"/>
      <c r="F520" s="117" t="s">
        <v>185</v>
      </c>
      <c r="G520" s="117"/>
      <c r="H520" s="117"/>
      <c r="I520" s="117"/>
      <c r="J520" s="89">
        <v>3.3871000000000002</v>
      </c>
    </row>
    <row r="521" spans="1:10" ht="24" customHeight="1">
      <c r="A521" s="117"/>
      <c r="B521" s="117"/>
      <c r="C521" s="117"/>
      <c r="D521" s="117"/>
      <c r="E521" s="117"/>
      <c r="F521" s="117" t="s">
        <v>211</v>
      </c>
      <c r="G521" s="117"/>
      <c r="H521" s="117"/>
      <c r="I521" s="117"/>
      <c r="J521" s="89">
        <v>0</v>
      </c>
    </row>
    <row r="522" spans="1:10" ht="39" customHeight="1">
      <c r="A522" s="93" t="s">
        <v>186</v>
      </c>
      <c r="B522" s="95" t="s">
        <v>17</v>
      </c>
      <c r="C522" s="93" t="s">
        <v>18</v>
      </c>
      <c r="D522" s="93" t="s">
        <v>187</v>
      </c>
      <c r="E522" s="95" t="s">
        <v>188</v>
      </c>
      <c r="F522" s="95" t="s">
        <v>189</v>
      </c>
      <c r="G522" s="95" t="s">
        <v>190</v>
      </c>
      <c r="H522" s="95"/>
      <c r="I522" s="95"/>
      <c r="J522" s="95" t="s">
        <v>191</v>
      </c>
    </row>
    <row r="523" spans="1:10" ht="24" customHeight="1">
      <c r="A523" s="98" t="s">
        <v>134</v>
      </c>
      <c r="B523" s="19" t="s">
        <v>475</v>
      </c>
      <c r="C523" s="98" t="s">
        <v>41</v>
      </c>
      <c r="D523" s="98" t="s">
        <v>476</v>
      </c>
      <c r="E523" s="21">
        <v>0.57020999999999999</v>
      </c>
      <c r="F523" s="20" t="s">
        <v>53</v>
      </c>
      <c r="G523" s="142" t="s">
        <v>675</v>
      </c>
      <c r="H523" s="142"/>
      <c r="I523" s="141"/>
      <c r="J523" s="97" t="s">
        <v>676</v>
      </c>
    </row>
    <row r="524" spans="1:10" ht="39" customHeight="1">
      <c r="A524" s="98" t="s">
        <v>134</v>
      </c>
      <c r="B524" s="19" t="s">
        <v>477</v>
      </c>
      <c r="C524" s="98" t="s">
        <v>41</v>
      </c>
      <c r="D524" s="98" t="s">
        <v>478</v>
      </c>
      <c r="E524" s="21">
        <v>393.77492999999998</v>
      </c>
      <c r="F524" s="20" t="s">
        <v>71</v>
      </c>
      <c r="G524" s="142" t="s">
        <v>677</v>
      </c>
      <c r="H524" s="142"/>
      <c r="I524" s="141"/>
      <c r="J524" s="97" t="s">
        <v>678</v>
      </c>
    </row>
    <row r="525" spans="1:10" ht="39" customHeight="1">
      <c r="A525" s="98" t="s">
        <v>134</v>
      </c>
      <c r="B525" s="19" t="s">
        <v>479</v>
      </c>
      <c r="C525" s="98" t="s">
        <v>41</v>
      </c>
      <c r="D525" s="98" t="s">
        <v>480</v>
      </c>
      <c r="E525" s="21">
        <v>0.36753999999999998</v>
      </c>
      <c r="F525" s="20" t="s">
        <v>53</v>
      </c>
      <c r="G525" s="142" t="s">
        <v>679</v>
      </c>
      <c r="H525" s="142"/>
      <c r="I525" s="141"/>
      <c r="J525" s="97" t="s">
        <v>680</v>
      </c>
    </row>
    <row r="526" spans="1:10" ht="25.9" customHeight="1">
      <c r="A526" s="98" t="s">
        <v>134</v>
      </c>
      <c r="B526" s="19" t="s">
        <v>481</v>
      </c>
      <c r="C526" s="98" t="s">
        <v>41</v>
      </c>
      <c r="D526" s="98" t="s">
        <v>482</v>
      </c>
      <c r="E526" s="21">
        <v>0.36753999999999998</v>
      </c>
      <c r="F526" s="20" t="s">
        <v>53</v>
      </c>
      <c r="G526" s="142" t="s">
        <v>681</v>
      </c>
      <c r="H526" s="142"/>
      <c r="I526" s="141"/>
      <c r="J526" s="97" t="s">
        <v>682</v>
      </c>
    </row>
    <row r="527" spans="1:10" ht="39" customHeight="1">
      <c r="A527" s="98" t="s">
        <v>134</v>
      </c>
      <c r="B527" s="19" t="s">
        <v>483</v>
      </c>
      <c r="C527" s="98" t="s">
        <v>41</v>
      </c>
      <c r="D527" s="98" t="s">
        <v>484</v>
      </c>
      <c r="E527" s="21">
        <v>1.1813199999999999</v>
      </c>
      <c r="F527" s="20" t="s">
        <v>71</v>
      </c>
      <c r="G527" s="142" t="s">
        <v>485</v>
      </c>
      <c r="H527" s="142"/>
      <c r="I527" s="141"/>
      <c r="J527" s="97" t="s">
        <v>486</v>
      </c>
    </row>
    <row r="528" spans="1:10" ht="25.9" customHeight="1">
      <c r="A528" s="117"/>
      <c r="B528" s="117"/>
      <c r="C528" s="117"/>
      <c r="D528" s="117"/>
      <c r="E528" s="117"/>
      <c r="F528" s="117" t="s">
        <v>192</v>
      </c>
      <c r="G528" s="117"/>
      <c r="H528" s="117"/>
      <c r="I528" s="117"/>
      <c r="J528" s="89">
        <v>603.11680000000001</v>
      </c>
    </row>
    <row r="529" spans="1:10" ht="15">
      <c r="A529" s="93" t="s">
        <v>196</v>
      </c>
      <c r="B529" s="95" t="s">
        <v>197</v>
      </c>
      <c r="C529" s="93" t="s">
        <v>18</v>
      </c>
      <c r="D529" s="93" t="s">
        <v>4</v>
      </c>
      <c r="E529" s="95" t="s">
        <v>198</v>
      </c>
      <c r="F529" s="95" t="s">
        <v>188</v>
      </c>
      <c r="G529" s="96" t="s">
        <v>189</v>
      </c>
      <c r="H529" s="136" t="s">
        <v>190</v>
      </c>
      <c r="I529" s="136"/>
      <c r="J529" s="95" t="s">
        <v>191</v>
      </c>
    </row>
    <row r="530" spans="1:10" ht="14.25" customHeight="1">
      <c r="A530" s="100" t="s">
        <v>127</v>
      </c>
      <c r="B530" s="14" t="s">
        <v>487</v>
      </c>
      <c r="C530" s="100" t="s">
        <v>41</v>
      </c>
      <c r="D530" s="100" t="s">
        <v>488</v>
      </c>
      <c r="E530" s="14" t="s">
        <v>489</v>
      </c>
      <c r="F530" s="16">
        <v>0.55130999999999997</v>
      </c>
      <c r="G530" s="15" t="s">
        <v>201</v>
      </c>
      <c r="H530" s="143">
        <v>1.89</v>
      </c>
      <c r="I530" s="140"/>
      <c r="J530" s="99">
        <v>1.04</v>
      </c>
    </row>
    <row r="531" spans="1:10" ht="49.9" customHeight="1">
      <c r="A531" s="100" t="s">
        <v>127</v>
      </c>
      <c r="B531" s="14" t="s">
        <v>199</v>
      </c>
      <c r="C531" s="100" t="s">
        <v>41</v>
      </c>
      <c r="D531" s="100" t="s">
        <v>200</v>
      </c>
      <c r="E531" s="14" t="s">
        <v>490</v>
      </c>
      <c r="F531" s="16">
        <v>0.39377000000000001</v>
      </c>
      <c r="G531" s="15" t="s">
        <v>201</v>
      </c>
      <c r="H531" s="143">
        <v>35.03</v>
      </c>
      <c r="I531" s="140"/>
      <c r="J531" s="99">
        <v>13.79</v>
      </c>
    </row>
    <row r="532" spans="1:10" ht="1.1499999999999999" customHeight="1">
      <c r="A532" s="100" t="s">
        <v>127</v>
      </c>
      <c r="B532" s="14" t="s">
        <v>487</v>
      </c>
      <c r="C532" s="100" t="s">
        <v>41</v>
      </c>
      <c r="D532" s="100" t="s">
        <v>488</v>
      </c>
      <c r="E532" s="14" t="s">
        <v>491</v>
      </c>
      <c r="F532" s="16">
        <v>0.55130999999999997</v>
      </c>
      <c r="G532" s="15" t="s">
        <v>201</v>
      </c>
      <c r="H532" s="143">
        <v>1.89</v>
      </c>
      <c r="I532" s="140"/>
      <c r="J532" s="99">
        <v>1.04</v>
      </c>
    </row>
    <row r="533" spans="1:10" ht="18" customHeight="1">
      <c r="A533" s="100" t="s">
        <v>127</v>
      </c>
      <c r="B533" s="14" t="s">
        <v>487</v>
      </c>
      <c r="C533" s="100" t="s">
        <v>41</v>
      </c>
      <c r="D533" s="100" t="s">
        <v>488</v>
      </c>
      <c r="E533" s="14" t="s">
        <v>492</v>
      </c>
      <c r="F533" s="16">
        <v>0.85531999999999997</v>
      </c>
      <c r="G533" s="15" t="s">
        <v>201</v>
      </c>
      <c r="H533" s="143">
        <v>1.89</v>
      </c>
      <c r="I533" s="140"/>
      <c r="J533" s="99">
        <v>1.62</v>
      </c>
    </row>
    <row r="534" spans="1:10" ht="25.9" customHeight="1">
      <c r="A534" s="100" t="s">
        <v>127</v>
      </c>
      <c r="B534" s="14" t="s">
        <v>199</v>
      </c>
      <c r="C534" s="100" t="s">
        <v>41</v>
      </c>
      <c r="D534" s="100" t="s">
        <v>200</v>
      </c>
      <c r="E534" s="14" t="s">
        <v>493</v>
      </c>
      <c r="F534" s="16">
        <v>1.1800000000000001E-3</v>
      </c>
      <c r="G534" s="15" t="s">
        <v>201</v>
      </c>
      <c r="H534" s="143">
        <v>35.03</v>
      </c>
      <c r="I534" s="140"/>
      <c r="J534" s="99">
        <v>0.04</v>
      </c>
    </row>
    <row r="535" spans="1:10" ht="24" customHeight="1">
      <c r="A535" s="117"/>
      <c r="B535" s="117"/>
      <c r="C535" s="117"/>
      <c r="D535" s="117"/>
      <c r="E535" s="117"/>
      <c r="F535" s="117" t="s">
        <v>202</v>
      </c>
      <c r="G535" s="117"/>
      <c r="H535" s="117"/>
      <c r="I535" s="117"/>
      <c r="J535" s="89">
        <v>17.535699999999999</v>
      </c>
    </row>
    <row r="536" spans="1:10" ht="25.9" customHeight="1">
      <c r="A536" s="93" t="s">
        <v>203</v>
      </c>
      <c r="B536" s="95" t="s">
        <v>204</v>
      </c>
      <c r="C536" s="93" t="s">
        <v>18</v>
      </c>
      <c r="D536" s="93" t="s">
        <v>4</v>
      </c>
      <c r="E536" s="95" t="s">
        <v>188</v>
      </c>
      <c r="F536" s="136" t="s">
        <v>205</v>
      </c>
      <c r="G536" s="137"/>
      <c r="H536" s="136"/>
      <c r="I536" s="136"/>
      <c r="J536" s="95" t="s">
        <v>191</v>
      </c>
    </row>
    <row r="537" spans="1:10" ht="25.9" customHeight="1">
      <c r="A537" s="96"/>
      <c r="B537" s="96"/>
      <c r="C537" s="96"/>
      <c r="D537" s="96"/>
      <c r="E537" s="96"/>
      <c r="F537" s="96" t="s">
        <v>206</v>
      </c>
      <c r="G537" s="96" t="s">
        <v>207</v>
      </c>
      <c r="H537" s="96" t="s">
        <v>208</v>
      </c>
      <c r="I537" s="96" t="s">
        <v>209</v>
      </c>
      <c r="J537" s="96"/>
    </row>
    <row r="538" spans="1:10" ht="39" customHeight="1">
      <c r="A538" s="100" t="s">
        <v>134</v>
      </c>
      <c r="B538" s="14" t="s">
        <v>492</v>
      </c>
      <c r="C538" s="100" t="s">
        <v>41</v>
      </c>
      <c r="D538" s="100" t="s">
        <v>476</v>
      </c>
      <c r="E538" s="16">
        <v>0.85531999999999997</v>
      </c>
      <c r="F538" s="14" t="s">
        <v>683</v>
      </c>
      <c r="G538" s="14" t="s">
        <v>684</v>
      </c>
      <c r="H538" s="14" t="s">
        <v>685</v>
      </c>
      <c r="I538" s="14" t="s">
        <v>210</v>
      </c>
      <c r="J538" s="99">
        <v>0</v>
      </c>
    </row>
    <row r="539" spans="1:10" ht="51">
      <c r="A539" s="100" t="s">
        <v>134</v>
      </c>
      <c r="B539" s="14" t="s">
        <v>493</v>
      </c>
      <c r="C539" s="100" t="s">
        <v>41</v>
      </c>
      <c r="D539" s="100" t="s">
        <v>484</v>
      </c>
      <c r="E539" s="16">
        <v>1.1800000000000001E-3</v>
      </c>
      <c r="F539" s="14" t="s">
        <v>686</v>
      </c>
      <c r="G539" s="14" t="s">
        <v>687</v>
      </c>
      <c r="H539" s="14" t="s">
        <v>688</v>
      </c>
      <c r="I539" s="14" t="s">
        <v>210</v>
      </c>
      <c r="J539" s="99">
        <v>0</v>
      </c>
    </row>
    <row r="540" spans="1:10" ht="14.25" customHeight="1">
      <c r="A540" s="100" t="s">
        <v>134</v>
      </c>
      <c r="B540" s="14" t="s">
        <v>489</v>
      </c>
      <c r="C540" s="100" t="s">
        <v>41</v>
      </c>
      <c r="D540" s="100" t="s">
        <v>480</v>
      </c>
      <c r="E540" s="16">
        <v>0.55130999999999997</v>
      </c>
      <c r="F540" s="14" t="s">
        <v>683</v>
      </c>
      <c r="G540" s="14" t="s">
        <v>684</v>
      </c>
      <c r="H540" s="14" t="s">
        <v>685</v>
      </c>
      <c r="I540" s="14" t="s">
        <v>210</v>
      </c>
      <c r="J540" s="99">
        <v>0</v>
      </c>
    </row>
    <row r="541" spans="1:10" ht="49.9" customHeight="1">
      <c r="A541" s="100" t="s">
        <v>134</v>
      </c>
      <c r="B541" s="14" t="s">
        <v>490</v>
      </c>
      <c r="C541" s="100" t="s">
        <v>41</v>
      </c>
      <c r="D541" s="100" t="s">
        <v>478</v>
      </c>
      <c r="E541" s="16">
        <v>0.39377000000000001</v>
      </c>
      <c r="F541" s="14" t="s">
        <v>686</v>
      </c>
      <c r="G541" s="14" t="s">
        <v>687</v>
      </c>
      <c r="H541" s="14" t="s">
        <v>688</v>
      </c>
      <c r="I541" s="14" t="s">
        <v>210</v>
      </c>
      <c r="J541" s="99">
        <v>0</v>
      </c>
    </row>
    <row r="542" spans="1:10" ht="1.1499999999999999" customHeight="1">
      <c r="A542" s="100" t="s">
        <v>134</v>
      </c>
      <c r="B542" s="14" t="s">
        <v>491</v>
      </c>
      <c r="C542" s="100" t="s">
        <v>41</v>
      </c>
      <c r="D542" s="100" t="s">
        <v>482</v>
      </c>
      <c r="E542" s="16">
        <v>0.55130999999999997</v>
      </c>
      <c r="F542" s="14" t="s">
        <v>683</v>
      </c>
      <c r="G542" s="14" t="s">
        <v>684</v>
      </c>
      <c r="H542" s="14" t="s">
        <v>685</v>
      </c>
      <c r="I542" s="14" t="s">
        <v>210</v>
      </c>
      <c r="J542" s="99">
        <v>0</v>
      </c>
    </row>
    <row r="543" spans="1:10" ht="18" customHeight="1">
      <c r="A543" s="117"/>
      <c r="B543" s="117"/>
      <c r="C543" s="117"/>
      <c r="D543" s="117"/>
      <c r="E543" s="117"/>
      <c r="F543" s="117" t="s">
        <v>211</v>
      </c>
      <c r="G543" s="117"/>
      <c r="H543" s="117"/>
      <c r="I543" s="117"/>
      <c r="J543" s="89">
        <v>0</v>
      </c>
    </row>
    <row r="544" spans="1:10" ht="25.9" customHeight="1">
      <c r="A544" s="117"/>
      <c r="B544" s="117"/>
      <c r="C544" s="117"/>
      <c r="D544" s="117"/>
      <c r="E544" s="117"/>
      <c r="F544" s="117" t="s">
        <v>212</v>
      </c>
      <c r="G544" s="117"/>
      <c r="H544" s="117"/>
      <c r="I544" s="117"/>
      <c r="J544" s="89">
        <v>0</v>
      </c>
    </row>
    <row r="545" spans="1:10" ht="15" customHeight="1">
      <c r="A545" s="92"/>
      <c r="B545" s="92"/>
      <c r="C545" s="92"/>
      <c r="D545" s="92"/>
      <c r="E545" s="92" t="s">
        <v>139</v>
      </c>
      <c r="F545" s="24">
        <v>65.239999999999995</v>
      </c>
      <c r="G545" s="92" t="s">
        <v>140</v>
      </c>
      <c r="H545" s="24">
        <v>0</v>
      </c>
      <c r="I545" s="92" t="s">
        <v>141</v>
      </c>
      <c r="J545" s="24">
        <v>65.239999999999995</v>
      </c>
    </row>
    <row r="546" spans="1:10" ht="15" customHeight="1" thickBot="1">
      <c r="A546" s="92"/>
      <c r="B546" s="92"/>
      <c r="C546" s="92"/>
      <c r="D546" s="92"/>
      <c r="E546" s="92" t="s">
        <v>142</v>
      </c>
      <c r="F546" s="24">
        <v>170.27</v>
      </c>
      <c r="G546" s="92"/>
      <c r="H546" s="138" t="s">
        <v>143</v>
      </c>
      <c r="I546" s="138"/>
      <c r="J546" s="24">
        <v>873.02</v>
      </c>
    </row>
    <row r="547" spans="1:10" ht="25.9" customHeight="1" thickTop="1">
      <c r="A547" s="25"/>
      <c r="B547" s="25"/>
      <c r="C547" s="25"/>
      <c r="D547" s="25"/>
      <c r="E547" s="25"/>
      <c r="F547" s="25"/>
      <c r="G547" s="25"/>
      <c r="H547" s="25"/>
      <c r="I547" s="25"/>
      <c r="J547" s="25"/>
    </row>
    <row r="548" spans="1:10" ht="25.9" customHeight="1">
      <c r="A548" s="93" t="s">
        <v>103</v>
      </c>
      <c r="B548" s="95" t="s">
        <v>17</v>
      </c>
      <c r="C548" s="93" t="s">
        <v>18</v>
      </c>
      <c r="D548" s="93" t="s">
        <v>4</v>
      </c>
      <c r="E548" s="132" t="s">
        <v>126</v>
      </c>
      <c r="F548" s="132"/>
      <c r="G548" s="96" t="s">
        <v>19</v>
      </c>
      <c r="H548" s="95" t="s">
        <v>5</v>
      </c>
      <c r="I548" s="95" t="s">
        <v>20</v>
      </c>
      <c r="J548" s="95" t="s">
        <v>6</v>
      </c>
    </row>
    <row r="549" spans="1:10" ht="25.9" customHeight="1">
      <c r="A549" s="94" t="s">
        <v>127</v>
      </c>
      <c r="B549" s="8" t="s">
        <v>405</v>
      </c>
      <c r="C549" s="94" t="s">
        <v>27</v>
      </c>
      <c r="D549" s="94" t="s">
        <v>406</v>
      </c>
      <c r="E549" s="139" t="s">
        <v>535</v>
      </c>
      <c r="F549" s="139"/>
      <c r="G549" s="9" t="s">
        <v>24</v>
      </c>
      <c r="H549" s="12">
        <v>1</v>
      </c>
      <c r="I549" s="10">
        <v>194.77</v>
      </c>
      <c r="J549" s="10">
        <v>194.77</v>
      </c>
    </row>
    <row r="550" spans="1:10" ht="25.9" customHeight="1">
      <c r="A550" s="100" t="s">
        <v>128</v>
      </c>
      <c r="B550" s="14" t="s">
        <v>499</v>
      </c>
      <c r="C550" s="100" t="s">
        <v>27</v>
      </c>
      <c r="D550" s="100" t="s">
        <v>284</v>
      </c>
      <c r="E550" s="140" t="s">
        <v>171</v>
      </c>
      <c r="F550" s="140"/>
      <c r="G550" s="15" t="s">
        <v>172</v>
      </c>
      <c r="H550" s="16">
        <v>0.17899999999999999</v>
      </c>
      <c r="I550" s="17">
        <v>25.71</v>
      </c>
      <c r="J550" s="17">
        <v>4.5999999999999996</v>
      </c>
    </row>
    <row r="551" spans="1:10" ht="19.899999999999999" customHeight="1">
      <c r="A551" s="100" t="s">
        <v>128</v>
      </c>
      <c r="B551" s="14" t="s">
        <v>500</v>
      </c>
      <c r="C551" s="100" t="s">
        <v>27</v>
      </c>
      <c r="D551" s="100" t="s">
        <v>501</v>
      </c>
      <c r="E551" s="140" t="s">
        <v>446</v>
      </c>
      <c r="F551" s="140"/>
      <c r="G551" s="15" t="s">
        <v>447</v>
      </c>
      <c r="H551" s="16">
        <v>5.6000000000000001E-2</v>
      </c>
      <c r="I551" s="17">
        <v>34.18</v>
      </c>
      <c r="J551" s="17">
        <v>1.91</v>
      </c>
    </row>
    <row r="552" spans="1:10" ht="19.899999999999999" customHeight="1">
      <c r="A552" s="100" t="s">
        <v>128</v>
      </c>
      <c r="B552" s="14" t="s">
        <v>430</v>
      </c>
      <c r="C552" s="100" t="s">
        <v>27</v>
      </c>
      <c r="D552" s="100" t="s">
        <v>431</v>
      </c>
      <c r="E552" s="140" t="s">
        <v>171</v>
      </c>
      <c r="F552" s="140"/>
      <c r="G552" s="15" t="s">
        <v>172</v>
      </c>
      <c r="H552" s="16">
        <v>0.79200000000000004</v>
      </c>
      <c r="I552" s="17">
        <v>30.5</v>
      </c>
      <c r="J552" s="17">
        <v>24.15</v>
      </c>
    </row>
    <row r="553" spans="1:10" ht="24" customHeight="1">
      <c r="A553" s="100" t="s">
        <v>128</v>
      </c>
      <c r="B553" s="14" t="s">
        <v>502</v>
      </c>
      <c r="C553" s="100" t="s">
        <v>27</v>
      </c>
      <c r="D553" s="100" t="s">
        <v>503</v>
      </c>
      <c r="E553" s="140" t="s">
        <v>446</v>
      </c>
      <c r="F553" s="140"/>
      <c r="G553" s="15" t="s">
        <v>450</v>
      </c>
      <c r="H553" s="16">
        <v>0.224</v>
      </c>
      <c r="I553" s="17">
        <v>32.53</v>
      </c>
      <c r="J553" s="17">
        <v>7.28</v>
      </c>
    </row>
    <row r="554" spans="1:10" ht="24" customHeight="1">
      <c r="A554" s="98" t="s">
        <v>134</v>
      </c>
      <c r="B554" s="19" t="s">
        <v>536</v>
      </c>
      <c r="C554" s="98" t="s">
        <v>27</v>
      </c>
      <c r="D554" s="98" t="s">
        <v>537</v>
      </c>
      <c r="E554" s="141" t="s">
        <v>135</v>
      </c>
      <c r="F554" s="141"/>
      <c r="G554" s="20" t="s">
        <v>168</v>
      </c>
      <c r="H554" s="21">
        <v>4.4480000000000004</v>
      </c>
      <c r="I554" s="22">
        <v>30.93</v>
      </c>
      <c r="J554" s="22">
        <v>137.57</v>
      </c>
    </row>
    <row r="555" spans="1:10" ht="19.899999999999999" customHeight="1">
      <c r="A555" s="98" t="s">
        <v>134</v>
      </c>
      <c r="B555" s="19" t="s">
        <v>520</v>
      </c>
      <c r="C555" s="98" t="s">
        <v>27</v>
      </c>
      <c r="D555" s="98" t="s">
        <v>521</v>
      </c>
      <c r="E555" s="141" t="s">
        <v>135</v>
      </c>
      <c r="F555" s="141"/>
      <c r="G555" s="20" t="s">
        <v>388</v>
      </c>
      <c r="H555" s="21">
        <v>0.128</v>
      </c>
      <c r="I555" s="22">
        <v>17.75</v>
      </c>
      <c r="J555" s="22">
        <v>2.27</v>
      </c>
    </row>
    <row r="556" spans="1:10" ht="19.899999999999999" customHeight="1">
      <c r="A556" s="98" t="s">
        <v>134</v>
      </c>
      <c r="B556" s="19" t="s">
        <v>504</v>
      </c>
      <c r="C556" s="98" t="s">
        <v>27</v>
      </c>
      <c r="D556" s="98" t="s">
        <v>505</v>
      </c>
      <c r="E556" s="141" t="s">
        <v>135</v>
      </c>
      <c r="F556" s="141"/>
      <c r="G556" s="20" t="s">
        <v>168</v>
      </c>
      <c r="H556" s="21">
        <v>4.2279999999999998</v>
      </c>
      <c r="I556" s="22">
        <v>4.0199999999999996</v>
      </c>
      <c r="J556" s="22">
        <v>16.989999999999998</v>
      </c>
    </row>
    <row r="557" spans="1:10" ht="19.899999999999999" customHeight="1">
      <c r="A557" s="92"/>
      <c r="B557" s="92"/>
      <c r="C557" s="92"/>
      <c r="D557" s="92"/>
      <c r="E557" s="92" t="s">
        <v>139</v>
      </c>
      <c r="F557" s="24">
        <v>25.58</v>
      </c>
      <c r="G557" s="92" t="s">
        <v>140</v>
      </c>
      <c r="H557" s="24">
        <v>0</v>
      </c>
      <c r="I557" s="92" t="s">
        <v>141</v>
      </c>
      <c r="J557" s="24">
        <v>25.58</v>
      </c>
    </row>
    <row r="558" spans="1:10" ht="19.899999999999999" customHeight="1" thickBot="1">
      <c r="A558" s="92"/>
      <c r="B558" s="92"/>
      <c r="C558" s="92"/>
      <c r="D558" s="92"/>
      <c r="E558" s="92" t="s">
        <v>142</v>
      </c>
      <c r="F558" s="24">
        <v>47.19</v>
      </c>
      <c r="G558" s="92"/>
      <c r="H558" s="138" t="s">
        <v>143</v>
      </c>
      <c r="I558" s="138"/>
      <c r="J558" s="24">
        <v>241.96</v>
      </c>
    </row>
    <row r="559" spans="1:10" ht="19.899999999999999" customHeight="1" thickTop="1">
      <c r="A559" s="25"/>
      <c r="B559" s="25"/>
      <c r="C559" s="25"/>
      <c r="D559" s="25"/>
      <c r="E559" s="25"/>
      <c r="F559" s="25"/>
      <c r="G559" s="25"/>
      <c r="H559" s="25"/>
      <c r="I559" s="25"/>
      <c r="J559" s="25"/>
    </row>
    <row r="560" spans="1:10" ht="19.899999999999999" customHeight="1">
      <c r="A560" s="93" t="s">
        <v>104</v>
      </c>
      <c r="B560" s="95" t="s">
        <v>17</v>
      </c>
      <c r="C560" s="93" t="s">
        <v>18</v>
      </c>
      <c r="D560" s="93" t="s">
        <v>4</v>
      </c>
      <c r="E560" s="132" t="s">
        <v>126</v>
      </c>
      <c r="F560" s="132"/>
      <c r="G560" s="96" t="s">
        <v>19</v>
      </c>
      <c r="H560" s="95" t="s">
        <v>5</v>
      </c>
      <c r="I560" s="95" t="s">
        <v>20</v>
      </c>
      <c r="J560" s="95" t="s">
        <v>6</v>
      </c>
    </row>
    <row r="561" spans="1:10" ht="19.899999999999999" customHeight="1">
      <c r="A561" s="94" t="s">
        <v>127</v>
      </c>
      <c r="B561" s="8" t="s">
        <v>407</v>
      </c>
      <c r="C561" s="94" t="s">
        <v>27</v>
      </c>
      <c r="D561" s="94" t="s">
        <v>408</v>
      </c>
      <c r="E561" s="139" t="s">
        <v>461</v>
      </c>
      <c r="F561" s="139"/>
      <c r="G561" s="9" t="s">
        <v>388</v>
      </c>
      <c r="H561" s="12">
        <v>1</v>
      </c>
      <c r="I561" s="10">
        <v>9.68</v>
      </c>
      <c r="J561" s="10">
        <v>9.68</v>
      </c>
    </row>
    <row r="562" spans="1:10" ht="19.899999999999999" customHeight="1">
      <c r="A562" s="100" t="s">
        <v>128</v>
      </c>
      <c r="B562" s="14" t="s">
        <v>462</v>
      </c>
      <c r="C562" s="100" t="s">
        <v>27</v>
      </c>
      <c r="D562" s="100" t="s">
        <v>266</v>
      </c>
      <c r="E562" s="140" t="s">
        <v>171</v>
      </c>
      <c r="F562" s="140"/>
      <c r="G562" s="15" t="s">
        <v>172</v>
      </c>
      <c r="H562" s="16">
        <v>1.2E-2</v>
      </c>
      <c r="I562" s="17">
        <v>30.9</v>
      </c>
      <c r="J562" s="17">
        <v>0.37</v>
      </c>
    </row>
    <row r="563" spans="1:10" ht="24" customHeight="1">
      <c r="A563" s="100" t="s">
        <v>128</v>
      </c>
      <c r="B563" s="14" t="s">
        <v>457</v>
      </c>
      <c r="C563" s="100" t="s">
        <v>27</v>
      </c>
      <c r="D563" s="100" t="s">
        <v>458</v>
      </c>
      <c r="E563" s="140" t="s">
        <v>171</v>
      </c>
      <c r="F563" s="140"/>
      <c r="G563" s="15" t="s">
        <v>172</v>
      </c>
      <c r="H563" s="16">
        <v>2E-3</v>
      </c>
      <c r="I563" s="17">
        <v>26.06</v>
      </c>
      <c r="J563" s="17">
        <v>0.05</v>
      </c>
    </row>
    <row r="564" spans="1:10" ht="24" customHeight="1">
      <c r="A564" s="100" t="s">
        <v>128</v>
      </c>
      <c r="B564" s="14" t="s">
        <v>459</v>
      </c>
      <c r="C564" s="100" t="s">
        <v>27</v>
      </c>
      <c r="D564" s="100" t="s">
        <v>460</v>
      </c>
      <c r="E564" s="140" t="s">
        <v>461</v>
      </c>
      <c r="F564" s="140"/>
      <c r="G564" s="15" t="s">
        <v>388</v>
      </c>
      <c r="H564" s="16">
        <v>1</v>
      </c>
      <c r="I564" s="17">
        <v>8.65</v>
      </c>
      <c r="J564" s="17">
        <v>8.65</v>
      </c>
    </row>
    <row r="565" spans="1:10" ht="24" customHeight="1">
      <c r="A565" s="98" t="s">
        <v>134</v>
      </c>
      <c r="B565" s="19" t="s">
        <v>463</v>
      </c>
      <c r="C565" s="98" t="s">
        <v>27</v>
      </c>
      <c r="D565" s="98" t="s">
        <v>464</v>
      </c>
      <c r="E565" s="141" t="s">
        <v>135</v>
      </c>
      <c r="F565" s="141"/>
      <c r="G565" s="20" t="s">
        <v>388</v>
      </c>
      <c r="H565" s="21">
        <v>2.5000000000000001E-2</v>
      </c>
      <c r="I565" s="22">
        <v>24.08</v>
      </c>
      <c r="J565" s="22">
        <v>0.6</v>
      </c>
    </row>
    <row r="566" spans="1:10" ht="24" customHeight="1">
      <c r="A566" s="98" t="s">
        <v>134</v>
      </c>
      <c r="B566" s="19" t="s">
        <v>465</v>
      </c>
      <c r="C566" s="98" t="s">
        <v>27</v>
      </c>
      <c r="D566" s="98" t="s">
        <v>466</v>
      </c>
      <c r="E566" s="141" t="s">
        <v>135</v>
      </c>
      <c r="F566" s="141"/>
      <c r="G566" s="20" t="s">
        <v>28</v>
      </c>
      <c r="H566" s="21">
        <v>5.1999999999999998E-2</v>
      </c>
      <c r="I566" s="22">
        <v>0.22</v>
      </c>
      <c r="J566" s="22">
        <v>0.01</v>
      </c>
    </row>
    <row r="567" spans="1:10" ht="25.9" customHeight="1">
      <c r="A567" s="92"/>
      <c r="B567" s="92"/>
      <c r="C567" s="92"/>
      <c r="D567" s="92"/>
      <c r="E567" s="92" t="s">
        <v>139</v>
      </c>
      <c r="F567" s="24">
        <v>0.28999999999999998</v>
      </c>
      <c r="G567" s="92" t="s">
        <v>140</v>
      </c>
      <c r="H567" s="24">
        <v>0</v>
      </c>
      <c r="I567" s="92" t="s">
        <v>141</v>
      </c>
      <c r="J567" s="24">
        <v>0.28999999999999998</v>
      </c>
    </row>
    <row r="568" spans="1:10" ht="19.899999999999999" customHeight="1" thickBot="1">
      <c r="A568" s="92"/>
      <c r="B568" s="92"/>
      <c r="C568" s="92"/>
      <c r="D568" s="92"/>
      <c r="E568" s="92" t="s">
        <v>142</v>
      </c>
      <c r="F568" s="24">
        <v>2.34</v>
      </c>
      <c r="G568" s="92"/>
      <c r="H568" s="138" t="s">
        <v>143</v>
      </c>
      <c r="I568" s="138"/>
      <c r="J568" s="24">
        <v>12.02</v>
      </c>
    </row>
    <row r="569" spans="1:10" ht="19.899999999999999" customHeight="1" thickTop="1">
      <c r="A569" s="25"/>
      <c r="B569" s="25"/>
      <c r="C569" s="25"/>
      <c r="D569" s="25"/>
      <c r="E569" s="25"/>
      <c r="F569" s="25"/>
      <c r="G569" s="25"/>
      <c r="H569" s="25"/>
      <c r="I569" s="25"/>
      <c r="J569" s="25"/>
    </row>
    <row r="570" spans="1:10" ht="39" customHeight="1">
      <c r="A570" s="93" t="s">
        <v>105</v>
      </c>
      <c r="B570" s="95" t="s">
        <v>17</v>
      </c>
      <c r="C570" s="93" t="s">
        <v>18</v>
      </c>
      <c r="D570" s="93" t="s">
        <v>4</v>
      </c>
      <c r="E570" s="132" t="s">
        <v>126</v>
      </c>
      <c r="F570" s="132"/>
      <c r="G570" s="96" t="s">
        <v>19</v>
      </c>
      <c r="H570" s="95" t="s">
        <v>5</v>
      </c>
      <c r="I570" s="95" t="s">
        <v>20</v>
      </c>
      <c r="J570" s="95" t="s">
        <v>6</v>
      </c>
    </row>
    <row r="571" spans="1:10" ht="39" customHeight="1">
      <c r="A571" s="94" t="s">
        <v>127</v>
      </c>
      <c r="B571" s="8" t="s">
        <v>389</v>
      </c>
      <c r="C571" s="94" t="s">
        <v>41</v>
      </c>
      <c r="D571" s="94" t="s">
        <v>390</v>
      </c>
      <c r="E571" s="139" t="s">
        <v>173</v>
      </c>
      <c r="F571" s="139"/>
      <c r="G571" s="9" t="s">
        <v>53</v>
      </c>
      <c r="H571" s="12">
        <v>1</v>
      </c>
      <c r="I571" s="10">
        <v>702.75</v>
      </c>
      <c r="J571" s="10">
        <v>702.75</v>
      </c>
    </row>
    <row r="572" spans="1:10" ht="39" customHeight="1">
      <c r="A572" s="132" t="s">
        <v>240</v>
      </c>
      <c r="B572" s="136" t="s">
        <v>17</v>
      </c>
      <c r="C572" s="132" t="s">
        <v>18</v>
      </c>
      <c r="D572" s="132" t="s">
        <v>241</v>
      </c>
      <c r="E572" s="136" t="s">
        <v>188</v>
      </c>
      <c r="F572" s="137" t="s">
        <v>242</v>
      </c>
      <c r="G572" s="136"/>
      <c r="H572" s="137" t="s">
        <v>191</v>
      </c>
      <c r="I572" s="136"/>
      <c r="J572" s="136" t="s">
        <v>243</v>
      </c>
    </row>
    <row r="573" spans="1:10" ht="39" customHeight="1">
      <c r="A573" s="136"/>
      <c r="B573" s="136"/>
      <c r="C573" s="136"/>
      <c r="D573" s="136"/>
      <c r="E573" s="136"/>
      <c r="F573" s="95" t="s">
        <v>244</v>
      </c>
      <c r="G573" s="95" t="s">
        <v>245</v>
      </c>
      <c r="H573" s="95" t="s">
        <v>244</v>
      </c>
      <c r="I573" s="95" t="s">
        <v>245</v>
      </c>
      <c r="J573" s="136"/>
    </row>
    <row r="574" spans="1:10" ht="39" customHeight="1">
      <c r="A574" s="98" t="s">
        <v>134</v>
      </c>
      <c r="B574" s="19" t="s">
        <v>467</v>
      </c>
      <c r="C574" s="98" t="s">
        <v>41</v>
      </c>
      <c r="D574" s="98" t="s">
        <v>468</v>
      </c>
      <c r="E574" s="21">
        <v>1</v>
      </c>
      <c r="F574" s="22">
        <v>1</v>
      </c>
      <c r="G574" s="22">
        <v>0</v>
      </c>
      <c r="H574" s="97">
        <v>59.58</v>
      </c>
      <c r="I574" s="97">
        <v>36.44</v>
      </c>
      <c r="J574" s="97">
        <v>59.58</v>
      </c>
    </row>
    <row r="575" spans="1:10" ht="19.899999999999999" customHeight="1">
      <c r="A575" s="98" t="s">
        <v>134</v>
      </c>
      <c r="B575" s="19" t="s">
        <v>469</v>
      </c>
      <c r="C575" s="98" t="s">
        <v>41</v>
      </c>
      <c r="D575" s="98" t="s">
        <v>470</v>
      </c>
      <c r="E575" s="21">
        <v>4</v>
      </c>
      <c r="F575" s="22">
        <v>0.83</v>
      </c>
      <c r="G575" s="22">
        <v>0.17</v>
      </c>
      <c r="H575" s="97">
        <v>0.74</v>
      </c>
      <c r="I575" s="97">
        <v>0.5</v>
      </c>
      <c r="J575" s="97">
        <v>2.8</v>
      </c>
    </row>
    <row r="576" spans="1:10" ht="19.899999999999999" customHeight="1">
      <c r="A576" s="98" t="s">
        <v>134</v>
      </c>
      <c r="B576" s="19" t="s">
        <v>471</v>
      </c>
      <c r="C576" s="98" t="s">
        <v>41</v>
      </c>
      <c r="D576" s="98" t="s">
        <v>472</v>
      </c>
      <c r="E576" s="21">
        <v>1</v>
      </c>
      <c r="F576" s="22">
        <v>1</v>
      </c>
      <c r="G576" s="22">
        <v>0</v>
      </c>
      <c r="H576" s="97">
        <v>1.26</v>
      </c>
      <c r="I576" s="97">
        <v>0.85</v>
      </c>
      <c r="J576" s="97">
        <v>1.26</v>
      </c>
    </row>
    <row r="577" spans="1:10" ht="19.899999999999999" customHeight="1">
      <c r="A577" s="98" t="s">
        <v>134</v>
      </c>
      <c r="B577" s="19" t="s">
        <v>473</v>
      </c>
      <c r="C577" s="98" t="s">
        <v>41</v>
      </c>
      <c r="D577" s="98" t="s">
        <v>474</v>
      </c>
      <c r="E577" s="21">
        <v>3</v>
      </c>
      <c r="F577" s="22">
        <v>0.39</v>
      </c>
      <c r="G577" s="22">
        <v>0.61</v>
      </c>
      <c r="H577" s="97">
        <v>1.74</v>
      </c>
      <c r="I577" s="97">
        <v>1.18</v>
      </c>
      <c r="J577" s="97">
        <v>4.1900000000000004</v>
      </c>
    </row>
    <row r="578" spans="1:10" ht="49.9" customHeight="1">
      <c r="A578" s="117"/>
      <c r="B578" s="117"/>
      <c r="C578" s="117"/>
      <c r="D578" s="117"/>
      <c r="E578" s="117"/>
      <c r="F578" s="117" t="s">
        <v>250</v>
      </c>
      <c r="G578" s="117"/>
      <c r="H578" s="117"/>
      <c r="I578" s="117"/>
      <c r="J578" s="89">
        <v>67.831299999999999</v>
      </c>
    </row>
    <row r="579" spans="1:10" ht="49.9" customHeight="1">
      <c r="A579" s="93" t="s">
        <v>251</v>
      </c>
      <c r="B579" s="95" t="s">
        <v>17</v>
      </c>
      <c r="C579" s="93" t="s">
        <v>18</v>
      </c>
      <c r="D579" s="93" t="s">
        <v>252</v>
      </c>
      <c r="E579" s="95" t="s">
        <v>188</v>
      </c>
      <c r="F579" s="136" t="s">
        <v>191</v>
      </c>
      <c r="G579" s="136"/>
      <c r="H579" s="136"/>
      <c r="I579" s="136"/>
      <c r="J579" s="95" t="s">
        <v>243</v>
      </c>
    </row>
    <row r="580" spans="1:10" ht="49.9" customHeight="1">
      <c r="A580" s="98" t="s">
        <v>134</v>
      </c>
      <c r="B580" s="19" t="s">
        <v>279</v>
      </c>
      <c r="C580" s="98" t="s">
        <v>41</v>
      </c>
      <c r="D580" s="98" t="s">
        <v>280</v>
      </c>
      <c r="E580" s="21">
        <v>1</v>
      </c>
      <c r="F580" s="98"/>
      <c r="G580" s="98"/>
      <c r="H580" s="98"/>
      <c r="I580" s="97" t="s">
        <v>672</v>
      </c>
      <c r="J580" s="97" t="s">
        <v>672</v>
      </c>
    </row>
    <row r="581" spans="1:10" ht="49.9" customHeight="1">
      <c r="A581" s="98" t="s">
        <v>134</v>
      </c>
      <c r="B581" s="19" t="s">
        <v>285</v>
      </c>
      <c r="C581" s="98" t="s">
        <v>41</v>
      </c>
      <c r="D581" s="98" t="s">
        <v>286</v>
      </c>
      <c r="E581" s="21">
        <v>9</v>
      </c>
      <c r="F581" s="98"/>
      <c r="G581" s="98"/>
      <c r="H581" s="98"/>
      <c r="I581" s="97" t="s">
        <v>673</v>
      </c>
      <c r="J581" s="97" t="s">
        <v>674</v>
      </c>
    </row>
    <row r="582" spans="1:10" ht="49.9" customHeight="1">
      <c r="A582" s="117"/>
      <c r="B582" s="117"/>
      <c r="C582" s="117"/>
      <c r="D582" s="117"/>
      <c r="E582" s="117"/>
      <c r="F582" s="117" t="s">
        <v>257</v>
      </c>
      <c r="G582" s="117"/>
      <c r="H582" s="117"/>
      <c r="I582" s="117"/>
      <c r="J582" s="26">
        <v>0</v>
      </c>
    </row>
    <row r="583" spans="1:10" ht="19.899999999999999" customHeight="1">
      <c r="A583" s="117"/>
      <c r="B583" s="117"/>
      <c r="C583" s="117"/>
      <c r="D583" s="117"/>
      <c r="E583" s="117"/>
      <c r="F583" s="117" t="s">
        <v>258</v>
      </c>
      <c r="G583" s="117"/>
      <c r="H583" s="117"/>
      <c r="I583" s="117"/>
      <c r="J583" s="89">
        <v>231.9563</v>
      </c>
    </row>
    <row r="584" spans="1:10" ht="19.899999999999999" customHeight="1">
      <c r="A584" s="117"/>
      <c r="B584" s="117"/>
      <c r="C584" s="117"/>
      <c r="D584" s="117"/>
      <c r="E584" s="117"/>
      <c r="F584" s="117" t="s">
        <v>182</v>
      </c>
      <c r="G584" s="117"/>
      <c r="H584" s="117"/>
      <c r="I584" s="117"/>
      <c r="J584" s="89">
        <v>299.7876</v>
      </c>
    </row>
    <row r="585" spans="1:10">
      <c r="A585" s="117"/>
      <c r="B585" s="117"/>
      <c r="C585" s="117"/>
      <c r="D585" s="117"/>
      <c r="E585" s="117"/>
      <c r="F585" s="117" t="s">
        <v>183</v>
      </c>
      <c r="G585" s="117"/>
      <c r="H585" s="117"/>
      <c r="I585" s="117"/>
      <c r="J585" s="89">
        <v>3.8088000000000002</v>
      </c>
    </row>
    <row r="586" spans="1:10" ht="14.25" customHeight="1">
      <c r="A586" s="117"/>
      <c r="B586" s="117"/>
      <c r="C586" s="117"/>
      <c r="D586" s="117"/>
      <c r="E586" s="117"/>
      <c r="F586" s="117" t="s">
        <v>184</v>
      </c>
      <c r="G586" s="117"/>
      <c r="H586" s="117"/>
      <c r="I586" s="117"/>
      <c r="J586" s="89">
        <v>78.709199999999996</v>
      </c>
    </row>
    <row r="587" spans="1:10" ht="49.9" customHeight="1">
      <c r="A587" s="117"/>
      <c r="B587" s="117"/>
      <c r="C587" s="117"/>
      <c r="D587" s="117"/>
      <c r="E587" s="117"/>
      <c r="F587" s="117" t="s">
        <v>185</v>
      </c>
      <c r="G587" s="117"/>
      <c r="H587" s="117"/>
      <c r="I587" s="117"/>
      <c r="J587" s="89">
        <v>3.3871000000000002</v>
      </c>
    </row>
    <row r="588" spans="1:10" ht="1.1499999999999999" customHeight="1">
      <c r="A588" s="117"/>
      <c r="B588" s="117"/>
      <c r="C588" s="117"/>
      <c r="D588" s="117"/>
      <c r="E588" s="117"/>
      <c r="F588" s="117" t="s">
        <v>211</v>
      </c>
      <c r="G588" s="117"/>
      <c r="H588" s="117"/>
      <c r="I588" s="117"/>
      <c r="J588" s="89">
        <v>0</v>
      </c>
    </row>
    <row r="589" spans="1:10" ht="24" customHeight="1">
      <c r="A589" s="93" t="s">
        <v>186</v>
      </c>
      <c r="B589" s="95" t="s">
        <v>17</v>
      </c>
      <c r="C589" s="93" t="s">
        <v>18</v>
      </c>
      <c r="D589" s="93" t="s">
        <v>187</v>
      </c>
      <c r="E589" s="95" t="s">
        <v>188</v>
      </c>
      <c r="F589" s="95" t="s">
        <v>189</v>
      </c>
      <c r="G589" s="95" t="s">
        <v>190</v>
      </c>
      <c r="H589" s="95"/>
      <c r="I589" s="95"/>
      <c r="J589" s="95" t="s">
        <v>191</v>
      </c>
    </row>
    <row r="590" spans="1:10" ht="18" customHeight="1">
      <c r="A590" s="98" t="s">
        <v>134</v>
      </c>
      <c r="B590" s="19" t="s">
        <v>475</v>
      </c>
      <c r="C590" s="98" t="s">
        <v>41</v>
      </c>
      <c r="D590" s="98" t="s">
        <v>476</v>
      </c>
      <c r="E590" s="21">
        <v>0.57020999999999999</v>
      </c>
      <c r="F590" s="20" t="s">
        <v>53</v>
      </c>
      <c r="G590" s="142" t="s">
        <v>675</v>
      </c>
      <c r="H590" s="142"/>
      <c r="I590" s="141"/>
      <c r="J590" s="97" t="s">
        <v>676</v>
      </c>
    </row>
    <row r="591" spans="1:10" ht="25.9" customHeight="1">
      <c r="A591" s="98" t="s">
        <v>134</v>
      </c>
      <c r="B591" s="19" t="s">
        <v>477</v>
      </c>
      <c r="C591" s="98" t="s">
        <v>41</v>
      </c>
      <c r="D591" s="98" t="s">
        <v>478</v>
      </c>
      <c r="E591" s="21">
        <v>393.77492999999998</v>
      </c>
      <c r="F591" s="20" t="s">
        <v>71</v>
      </c>
      <c r="G591" s="142" t="s">
        <v>677</v>
      </c>
      <c r="H591" s="142"/>
      <c r="I591" s="141"/>
      <c r="J591" s="97" t="s">
        <v>678</v>
      </c>
    </row>
    <row r="592" spans="1:10" ht="25.9" customHeight="1">
      <c r="A592" s="98" t="s">
        <v>134</v>
      </c>
      <c r="B592" s="19" t="s">
        <v>479</v>
      </c>
      <c r="C592" s="98" t="s">
        <v>41</v>
      </c>
      <c r="D592" s="98" t="s">
        <v>480</v>
      </c>
      <c r="E592" s="21">
        <v>0.36753999999999998</v>
      </c>
      <c r="F592" s="20" t="s">
        <v>53</v>
      </c>
      <c r="G592" s="142" t="s">
        <v>679</v>
      </c>
      <c r="H592" s="142"/>
      <c r="I592" s="141"/>
      <c r="J592" s="97" t="s">
        <v>680</v>
      </c>
    </row>
    <row r="593" spans="1:10" ht="39" customHeight="1">
      <c r="A593" s="98" t="s">
        <v>134</v>
      </c>
      <c r="B593" s="19" t="s">
        <v>481</v>
      </c>
      <c r="C593" s="98" t="s">
        <v>41</v>
      </c>
      <c r="D593" s="98" t="s">
        <v>482</v>
      </c>
      <c r="E593" s="21">
        <v>0.36753999999999998</v>
      </c>
      <c r="F593" s="20" t="s">
        <v>53</v>
      </c>
      <c r="G593" s="142" t="s">
        <v>681</v>
      </c>
      <c r="H593" s="142"/>
      <c r="I593" s="141"/>
      <c r="J593" s="97" t="s">
        <v>682</v>
      </c>
    </row>
    <row r="594" spans="1:10" ht="24" customHeight="1">
      <c r="A594" s="98" t="s">
        <v>134</v>
      </c>
      <c r="B594" s="19" t="s">
        <v>483</v>
      </c>
      <c r="C594" s="98" t="s">
        <v>41</v>
      </c>
      <c r="D594" s="98" t="s">
        <v>484</v>
      </c>
      <c r="E594" s="21">
        <v>1.1813199999999999</v>
      </c>
      <c r="F594" s="20" t="s">
        <v>71</v>
      </c>
      <c r="G594" s="142" t="s">
        <v>485</v>
      </c>
      <c r="H594" s="142"/>
      <c r="I594" s="141"/>
      <c r="J594" s="97" t="s">
        <v>486</v>
      </c>
    </row>
    <row r="595" spans="1:10" ht="39" customHeight="1">
      <c r="A595" s="117"/>
      <c r="B595" s="117"/>
      <c r="C595" s="117"/>
      <c r="D595" s="117"/>
      <c r="E595" s="117"/>
      <c r="F595" s="117" t="s">
        <v>192</v>
      </c>
      <c r="G595" s="117"/>
      <c r="H595" s="117"/>
      <c r="I595" s="117"/>
      <c r="J595" s="89">
        <v>603.11680000000001</v>
      </c>
    </row>
    <row r="596" spans="1:10" ht="39" customHeight="1">
      <c r="A596" s="93" t="s">
        <v>196</v>
      </c>
      <c r="B596" s="95" t="s">
        <v>197</v>
      </c>
      <c r="C596" s="93" t="s">
        <v>18</v>
      </c>
      <c r="D596" s="93" t="s">
        <v>4</v>
      </c>
      <c r="E596" s="95" t="s">
        <v>198</v>
      </c>
      <c r="F596" s="95" t="s">
        <v>188</v>
      </c>
      <c r="G596" s="96" t="s">
        <v>189</v>
      </c>
      <c r="H596" s="136" t="s">
        <v>190</v>
      </c>
      <c r="I596" s="136"/>
      <c r="J596" s="95" t="s">
        <v>191</v>
      </c>
    </row>
    <row r="597" spans="1:10" ht="24" customHeight="1">
      <c r="A597" s="100" t="s">
        <v>127</v>
      </c>
      <c r="B597" s="14" t="s">
        <v>487</v>
      </c>
      <c r="C597" s="100" t="s">
        <v>41</v>
      </c>
      <c r="D597" s="100" t="s">
        <v>488</v>
      </c>
      <c r="E597" s="14" t="s">
        <v>489</v>
      </c>
      <c r="F597" s="16">
        <v>0.55130999999999997</v>
      </c>
      <c r="G597" s="15" t="s">
        <v>201</v>
      </c>
      <c r="H597" s="143">
        <v>1.89</v>
      </c>
      <c r="I597" s="140"/>
      <c r="J597" s="99">
        <v>1.04</v>
      </c>
    </row>
    <row r="598" spans="1:10" ht="25.9" customHeight="1">
      <c r="A598" s="100" t="s">
        <v>127</v>
      </c>
      <c r="B598" s="14" t="s">
        <v>199</v>
      </c>
      <c r="C598" s="100" t="s">
        <v>41</v>
      </c>
      <c r="D598" s="100" t="s">
        <v>200</v>
      </c>
      <c r="E598" s="14" t="s">
        <v>490</v>
      </c>
      <c r="F598" s="16">
        <v>0.39377000000000001</v>
      </c>
      <c r="G598" s="15" t="s">
        <v>201</v>
      </c>
      <c r="H598" s="143">
        <v>35.03</v>
      </c>
      <c r="I598" s="140"/>
      <c r="J598" s="99">
        <v>13.79</v>
      </c>
    </row>
    <row r="599" spans="1:10" ht="25.5">
      <c r="A599" s="100" t="s">
        <v>127</v>
      </c>
      <c r="B599" s="14" t="s">
        <v>487</v>
      </c>
      <c r="C599" s="100" t="s">
        <v>41</v>
      </c>
      <c r="D599" s="100" t="s">
        <v>488</v>
      </c>
      <c r="E599" s="14" t="s">
        <v>491</v>
      </c>
      <c r="F599" s="16">
        <v>0.55130999999999997</v>
      </c>
      <c r="G599" s="15" t="s">
        <v>201</v>
      </c>
      <c r="H599" s="143">
        <v>1.89</v>
      </c>
      <c r="I599" s="140"/>
      <c r="J599" s="99">
        <v>1.04</v>
      </c>
    </row>
    <row r="600" spans="1:10" ht="14.25" customHeight="1">
      <c r="A600" s="100" t="s">
        <v>127</v>
      </c>
      <c r="B600" s="14" t="s">
        <v>487</v>
      </c>
      <c r="C600" s="100" t="s">
        <v>41</v>
      </c>
      <c r="D600" s="100" t="s">
        <v>488</v>
      </c>
      <c r="E600" s="14" t="s">
        <v>492</v>
      </c>
      <c r="F600" s="16">
        <v>0.85531999999999997</v>
      </c>
      <c r="G600" s="15" t="s">
        <v>201</v>
      </c>
      <c r="H600" s="143">
        <v>1.89</v>
      </c>
      <c r="I600" s="140"/>
      <c r="J600" s="99">
        <v>1.62</v>
      </c>
    </row>
    <row r="601" spans="1:10" ht="49.9" customHeight="1">
      <c r="A601" s="100" t="s">
        <v>127</v>
      </c>
      <c r="B601" s="14" t="s">
        <v>199</v>
      </c>
      <c r="C601" s="100" t="s">
        <v>41</v>
      </c>
      <c r="D601" s="100" t="s">
        <v>200</v>
      </c>
      <c r="E601" s="14" t="s">
        <v>493</v>
      </c>
      <c r="F601" s="16">
        <v>1.1800000000000001E-3</v>
      </c>
      <c r="G601" s="15" t="s">
        <v>201</v>
      </c>
      <c r="H601" s="143">
        <v>35.03</v>
      </c>
      <c r="I601" s="140"/>
      <c r="J601" s="99">
        <v>0.04</v>
      </c>
    </row>
    <row r="602" spans="1:10" ht="1.1499999999999999" customHeight="1">
      <c r="A602" s="117"/>
      <c r="B602" s="117"/>
      <c r="C602" s="117"/>
      <c r="D602" s="117"/>
      <c r="E602" s="117"/>
      <c r="F602" s="117" t="s">
        <v>202</v>
      </c>
      <c r="G602" s="117"/>
      <c r="H602" s="117"/>
      <c r="I602" s="117"/>
      <c r="J602" s="89">
        <v>17.535699999999999</v>
      </c>
    </row>
    <row r="603" spans="1:10" ht="18" customHeight="1">
      <c r="A603" s="93" t="s">
        <v>203</v>
      </c>
      <c r="B603" s="95" t="s">
        <v>204</v>
      </c>
      <c r="C603" s="93" t="s">
        <v>18</v>
      </c>
      <c r="D603" s="93" t="s">
        <v>4</v>
      </c>
      <c r="E603" s="95" t="s">
        <v>188</v>
      </c>
      <c r="F603" s="136" t="s">
        <v>205</v>
      </c>
      <c r="G603" s="137"/>
      <c r="H603" s="136"/>
      <c r="I603" s="136"/>
      <c r="J603" s="95" t="s">
        <v>191</v>
      </c>
    </row>
    <row r="604" spans="1:10" ht="39" customHeight="1">
      <c r="A604" s="96"/>
      <c r="B604" s="96"/>
      <c r="C604" s="96"/>
      <c r="D604" s="96"/>
      <c r="E604" s="96"/>
      <c r="F604" s="96" t="s">
        <v>206</v>
      </c>
      <c r="G604" s="96" t="s">
        <v>207</v>
      </c>
      <c r="H604" s="96" t="s">
        <v>208</v>
      </c>
      <c r="I604" s="96" t="s">
        <v>209</v>
      </c>
      <c r="J604" s="96"/>
    </row>
    <row r="605" spans="1:10" ht="24" customHeight="1">
      <c r="A605" s="100" t="s">
        <v>134</v>
      </c>
      <c r="B605" s="14" t="s">
        <v>492</v>
      </c>
      <c r="C605" s="100" t="s">
        <v>41</v>
      </c>
      <c r="D605" s="100" t="s">
        <v>476</v>
      </c>
      <c r="E605" s="16">
        <v>0.85531999999999997</v>
      </c>
      <c r="F605" s="14" t="s">
        <v>683</v>
      </c>
      <c r="G605" s="14" t="s">
        <v>684</v>
      </c>
      <c r="H605" s="14" t="s">
        <v>685</v>
      </c>
      <c r="I605" s="14" t="s">
        <v>210</v>
      </c>
      <c r="J605" s="99">
        <v>0</v>
      </c>
    </row>
    <row r="606" spans="1:10" ht="24" customHeight="1">
      <c r="A606" s="100" t="s">
        <v>134</v>
      </c>
      <c r="B606" s="14" t="s">
        <v>493</v>
      </c>
      <c r="C606" s="100" t="s">
        <v>41</v>
      </c>
      <c r="D606" s="100" t="s">
        <v>484</v>
      </c>
      <c r="E606" s="16">
        <v>1.1800000000000001E-3</v>
      </c>
      <c r="F606" s="14" t="s">
        <v>686</v>
      </c>
      <c r="G606" s="14" t="s">
        <v>687</v>
      </c>
      <c r="H606" s="14" t="s">
        <v>688</v>
      </c>
      <c r="I606" s="14" t="s">
        <v>210</v>
      </c>
      <c r="J606" s="99">
        <v>0</v>
      </c>
    </row>
    <row r="607" spans="1:10" ht="25.9" customHeight="1">
      <c r="A607" s="100" t="s">
        <v>134</v>
      </c>
      <c r="B607" s="14" t="s">
        <v>489</v>
      </c>
      <c r="C607" s="100" t="s">
        <v>41</v>
      </c>
      <c r="D607" s="100" t="s">
        <v>480</v>
      </c>
      <c r="E607" s="16">
        <v>0.55130999999999997</v>
      </c>
      <c r="F607" s="14" t="s">
        <v>683</v>
      </c>
      <c r="G607" s="14" t="s">
        <v>684</v>
      </c>
      <c r="H607" s="14" t="s">
        <v>685</v>
      </c>
      <c r="I607" s="14" t="s">
        <v>210</v>
      </c>
      <c r="J607" s="99">
        <v>0</v>
      </c>
    </row>
    <row r="608" spans="1:10" ht="25.9" customHeight="1">
      <c r="A608" s="100" t="s">
        <v>134</v>
      </c>
      <c r="B608" s="14" t="s">
        <v>490</v>
      </c>
      <c r="C608" s="100" t="s">
        <v>41</v>
      </c>
      <c r="D608" s="100" t="s">
        <v>478</v>
      </c>
      <c r="E608" s="16">
        <v>0.39377000000000001</v>
      </c>
      <c r="F608" s="14" t="s">
        <v>686</v>
      </c>
      <c r="G608" s="14" t="s">
        <v>687</v>
      </c>
      <c r="H608" s="14" t="s">
        <v>688</v>
      </c>
      <c r="I608" s="14" t="s">
        <v>210</v>
      </c>
      <c r="J608" s="99">
        <v>0</v>
      </c>
    </row>
    <row r="609" spans="1:10" ht="39" customHeight="1">
      <c r="A609" s="100" t="s">
        <v>134</v>
      </c>
      <c r="B609" s="14" t="s">
        <v>491</v>
      </c>
      <c r="C609" s="100" t="s">
        <v>41</v>
      </c>
      <c r="D609" s="100" t="s">
        <v>482</v>
      </c>
      <c r="E609" s="16">
        <v>0.55130999999999997</v>
      </c>
      <c r="F609" s="14" t="s">
        <v>683</v>
      </c>
      <c r="G609" s="14" t="s">
        <v>684</v>
      </c>
      <c r="H609" s="14" t="s">
        <v>685</v>
      </c>
      <c r="I609" s="14" t="s">
        <v>210</v>
      </c>
      <c r="J609" s="99">
        <v>0</v>
      </c>
    </row>
    <row r="610" spans="1:10">
      <c r="A610" s="117"/>
      <c r="B610" s="117"/>
      <c r="C610" s="117"/>
      <c r="D610" s="117"/>
      <c r="E610" s="117"/>
      <c r="F610" s="117" t="s">
        <v>211</v>
      </c>
      <c r="G610" s="117"/>
      <c r="H610" s="117"/>
      <c r="I610" s="117"/>
      <c r="J610" s="89">
        <v>0</v>
      </c>
    </row>
    <row r="611" spans="1:10" ht="14.25" customHeight="1">
      <c r="A611" s="117"/>
      <c r="B611" s="117"/>
      <c r="C611" s="117"/>
      <c r="D611" s="117"/>
      <c r="E611" s="117"/>
      <c r="F611" s="117" t="s">
        <v>212</v>
      </c>
      <c r="G611" s="117"/>
      <c r="H611" s="117"/>
      <c r="I611" s="117"/>
      <c r="J611" s="89">
        <v>0</v>
      </c>
    </row>
    <row r="612" spans="1:10" ht="49.9" customHeight="1">
      <c r="A612" s="92"/>
      <c r="B612" s="92"/>
      <c r="C612" s="92"/>
      <c r="D612" s="92"/>
      <c r="E612" s="92" t="s">
        <v>139</v>
      </c>
      <c r="F612" s="24">
        <v>65.239999999999995</v>
      </c>
      <c r="G612" s="92" t="s">
        <v>140</v>
      </c>
      <c r="H612" s="24">
        <v>0</v>
      </c>
      <c r="I612" s="92" t="s">
        <v>141</v>
      </c>
      <c r="J612" s="24">
        <v>65.239999999999995</v>
      </c>
    </row>
    <row r="613" spans="1:10" ht="1.1499999999999999" customHeight="1" thickBot="1">
      <c r="A613" s="92"/>
      <c r="B613" s="92"/>
      <c r="C613" s="92"/>
      <c r="D613" s="92"/>
      <c r="E613" s="92" t="s">
        <v>142</v>
      </c>
      <c r="F613" s="24">
        <v>170.27</v>
      </c>
      <c r="G613" s="92"/>
      <c r="H613" s="138" t="s">
        <v>143</v>
      </c>
      <c r="I613" s="138"/>
      <c r="J613" s="24">
        <v>873.02</v>
      </c>
    </row>
    <row r="614" spans="1:10" ht="18" customHeight="1" thickTop="1">
      <c r="A614" s="25"/>
      <c r="B614" s="25"/>
      <c r="C614" s="25"/>
      <c r="D614" s="25"/>
      <c r="E614" s="25"/>
      <c r="F614" s="25"/>
      <c r="G614" s="25"/>
      <c r="H614" s="25"/>
      <c r="I614" s="25"/>
      <c r="J614" s="25"/>
    </row>
    <row r="615" spans="1:10" ht="25.9" customHeight="1">
      <c r="A615" s="93" t="s">
        <v>107</v>
      </c>
      <c r="B615" s="95" t="s">
        <v>17</v>
      </c>
      <c r="C615" s="93" t="s">
        <v>18</v>
      </c>
      <c r="D615" s="93" t="s">
        <v>4</v>
      </c>
      <c r="E615" s="132" t="s">
        <v>126</v>
      </c>
      <c r="F615" s="132"/>
      <c r="G615" s="96" t="s">
        <v>19</v>
      </c>
      <c r="H615" s="95" t="s">
        <v>5</v>
      </c>
      <c r="I615" s="95" t="s">
        <v>20</v>
      </c>
      <c r="J615" s="95" t="s">
        <v>6</v>
      </c>
    </row>
    <row r="616" spans="1:10" ht="15" customHeight="1">
      <c r="A616" s="94" t="s">
        <v>127</v>
      </c>
      <c r="B616" s="8" t="s">
        <v>409</v>
      </c>
      <c r="C616" s="94" t="s">
        <v>27</v>
      </c>
      <c r="D616" s="94" t="s">
        <v>410</v>
      </c>
      <c r="E616" s="139" t="s">
        <v>535</v>
      </c>
      <c r="F616" s="139"/>
      <c r="G616" s="9" t="s">
        <v>53</v>
      </c>
      <c r="H616" s="12">
        <v>1</v>
      </c>
      <c r="I616" s="10">
        <v>20.309999999999999</v>
      </c>
      <c r="J616" s="10">
        <v>20.309999999999999</v>
      </c>
    </row>
    <row r="617" spans="1:10" ht="15" customHeight="1">
      <c r="A617" s="100" t="s">
        <v>128</v>
      </c>
      <c r="B617" s="14" t="s">
        <v>499</v>
      </c>
      <c r="C617" s="100" t="s">
        <v>27</v>
      </c>
      <c r="D617" s="100" t="s">
        <v>284</v>
      </c>
      <c r="E617" s="140" t="s">
        <v>171</v>
      </c>
      <c r="F617" s="140"/>
      <c r="G617" s="15" t="s">
        <v>172</v>
      </c>
      <c r="H617" s="16">
        <v>0.09</v>
      </c>
      <c r="I617" s="17">
        <v>25.71</v>
      </c>
      <c r="J617" s="17">
        <v>2.31</v>
      </c>
    </row>
    <row r="618" spans="1:10" ht="25.9" customHeight="1">
      <c r="A618" s="100" t="s">
        <v>128</v>
      </c>
      <c r="B618" s="14" t="s">
        <v>538</v>
      </c>
      <c r="C618" s="100" t="s">
        <v>27</v>
      </c>
      <c r="D618" s="100" t="s">
        <v>539</v>
      </c>
      <c r="E618" s="140" t="s">
        <v>535</v>
      </c>
      <c r="F618" s="140"/>
      <c r="G618" s="15" t="s">
        <v>168</v>
      </c>
      <c r="H618" s="16">
        <v>0.54500000000000004</v>
      </c>
      <c r="I618" s="17">
        <v>19.93</v>
      </c>
      <c r="J618" s="17">
        <v>10.86</v>
      </c>
    </row>
    <row r="619" spans="1:10" ht="25.9" customHeight="1">
      <c r="A619" s="100" t="s">
        <v>128</v>
      </c>
      <c r="B619" s="14" t="s">
        <v>430</v>
      </c>
      <c r="C619" s="100" t="s">
        <v>27</v>
      </c>
      <c r="D619" s="100" t="s">
        <v>431</v>
      </c>
      <c r="E619" s="140" t="s">
        <v>171</v>
      </c>
      <c r="F619" s="140"/>
      <c r="G619" s="15" t="s">
        <v>172</v>
      </c>
      <c r="H619" s="16">
        <v>0.127</v>
      </c>
      <c r="I619" s="17">
        <v>30.5</v>
      </c>
      <c r="J619" s="17">
        <v>3.87</v>
      </c>
    </row>
    <row r="620" spans="1:10" ht="25.9" customHeight="1">
      <c r="A620" s="98" t="s">
        <v>134</v>
      </c>
      <c r="B620" s="19" t="s">
        <v>513</v>
      </c>
      <c r="C620" s="98" t="s">
        <v>27</v>
      </c>
      <c r="D620" s="98" t="s">
        <v>514</v>
      </c>
      <c r="E620" s="141" t="s">
        <v>135</v>
      </c>
      <c r="F620" s="141"/>
      <c r="G620" s="20" t="s">
        <v>388</v>
      </c>
      <c r="H620" s="21">
        <v>1.0999999999999999E-2</v>
      </c>
      <c r="I620" s="22">
        <v>21.91</v>
      </c>
      <c r="J620" s="22">
        <v>0.24</v>
      </c>
    </row>
    <row r="621" spans="1:10" ht="25.9" customHeight="1">
      <c r="A621" s="98" t="s">
        <v>134</v>
      </c>
      <c r="B621" s="19" t="s">
        <v>530</v>
      </c>
      <c r="C621" s="98" t="s">
        <v>27</v>
      </c>
      <c r="D621" s="98" t="s">
        <v>531</v>
      </c>
      <c r="E621" s="141" t="s">
        <v>135</v>
      </c>
      <c r="F621" s="141"/>
      <c r="G621" s="20" t="s">
        <v>168</v>
      </c>
      <c r="H621" s="21">
        <v>0.14299999999999999</v>
      </c>
      <c r="I621" s="22">
        <v>21.19</v>
      </c>
      <c r="J621" s="22">
        <v>3.03</v>
      </c>
    </row>
    <row r="622" spans="1:10" ht="19.899999999999999" customHeight="1">
      <c r="A622" s="92"/>
      <c r="B622" s="92"/>
      <c r="C622" s="92"/>
      <c r="D622" s="92"/>
      <c r="E622" s="92" t="s">
        <v>139</v>
      </c>
      <c r="F622" s="24">
        <v>5.66</v>
      </c>
      <c r="G622" s="92" t="s">
        <v>140</v>
      </c>
      <c r="H622" s="24">
        <v>0</v>
      </c>
      <c r="I622" s="92" t="s">
        <v>141</v>
      </c>
      <c r="J622" s="24">
        <v>5.66</v>
      </c>
    </row>
    <row r="623" spans="1:10" ht="19.899999999999999" customHeight="1" thickBot="1">
      <c r="A623" s="92"/>
      <c r="B623" s="92"/>
      <c r="C623" s="92"/>
      <c r="D623" s="92"/>
      <c r="E623" s="92" t="s">
        <v>142</v>
      </c>
      <c r="F623" s="24">
        <v>4.92</v>
      </c>
      <c r="G623" s="92"/>
      <c r="H623" s="138" t="s">
        <v>143</v>
      </c>
      <c r="I623" s="138"/>
      <c r="J623" s="24">
        <v>25.23</v>
      </c>
    </row>
    <row r="624" spans="1:10" ht="24" customHeight="1" thickTop="1">
      <c r="A624" s="25"/>
      <c r="B624" s="25"/>
      <c r="C624" s="25"/>
      <c r="D624" s="25"/>
      <c r="E624" s="25"/>
      <c r="F624" s="25"/>
      <c r="G624" s="25"/>
      <c r="H624" s="25"/>
      <c r="I624" s="25"/>
      <c r="J624" s="25"/>
    </row>
    <row r="625" spans="1:10" ht="24" customHeight="1">
      <c r="A625" s="93" t="s">
        <v>108</v>
      </c>
      <c r="B625" s="95" t="s">
        <v>17</v>
      </c>
      <c r="C625" s="93" t="s">
        <v>18</v>
      </c>
      <c r="D625" s="93" t="s">
        <v>4</v>
      </c>
      <c r="E625" s="132" t="s">
        <v>126</v>
      </c>
      <c r="F625" s="132"/>
      <c r="G625" s="96" t="s">
        <v>19</v>
      </c>
      <c r="H625" s="95" t="s">
        <v>5</v>
      </c>
      <c r="I625" s="95" t="s">
        <v>20</v>
      </c>
      <c r="J625" s="95" t="s">
        <v>6</v>
      </c>
    </row>
    <row r="626" spans="1:10" ht="19.899999999999999" customHeight="1">
      <c r="A626" s="94" t="s">
        <v>127</v>
      </c>
      <c r="B626" s="8" t="s">
        <v>411</v>
      </c>
      <c r="C626" s="94" t="s">
        <v>27</v>
      </c>
      <c r="D626" s="94" t="s">
        <v>412</v>
      </c>
      <c r="E626" s="139" t="s">
        <v>535</v>
      </c>
      <c r="F626" s="139"/>
      <c r="G626" s="9" t="s">
        <v>24</v>
      </c>
      <c r="H626" s="12">
        <v>1</v>
      </c>
      <c r="I626" s="10">
        <v>100.27</v>
      </c>
      <c r="J626" s="10">
        <v>100.27</v>
      </c>
    </row>
    <row r="627" spans="1:10" ht="19.899999999999999" customHeight="1">
      <c r="A627" s="100" t="s">
        <v>128</v>
      </c>
      <c r="B627" s="14" t="s">
        <v>500</v>
      </c>
      <c r="C627" s="100" t="s">
        <v>27</v>
      </c>
      <c r="D627" s="100" t="s">
        <v>501</v>
      </c>
      <c r="E627" s="140" t="s">
        <v>446</v>
      </c>
      <c r="F627" s="140"/>
      <c r="G627" s="15" t="s">
        <v>447</v>
      </c>
      <c r="H627" s="16">
        <v>5.0000000000000001E-3</v>
      </c>
      <c r="I627" s="17">
        <v>34.18</v>
      </c>
      <c r="J627" s="17">
        <v>0.17</v>
      </c>
    </row>
    <row r="628" spans="1:10" ht="19.899999999999999" customHeight="1">
      <c r="A628" s="100" t="s">
        <v>128</v>
      </c>
      <c r="B628" s="14" t="s">
        <v>499</v>
      </c>
      <c r="C628" s="100" t="s">
        <v>27</v>
      </c>
      <c r="D628" s="100" t="s">
        <v>284</v>
      </c>
      <c r="E628" s="140" t="s">
        <v>171</v>
      </c>
      <c r="F628" s="140"/>
      <c r="G628" s="15" t="s">
        <v>172</v>
      </c>
      <c r="H628" s="16">
        <v>5.0000000000000001E-3</v>
      </c>
      <c r="I628" s="17">
        <v>25.71</v>
      </c>
      <c r="J628" s="17">
        <v>0.12</v>
      </c>
    </row>
    <row r="629" spans="1:10" ht="19.899999999999999" customHeight="1">
      <c r="A629" s="100" t="s">
        <v>128</v>
      </c>
      <c r="B629" s="14" t="s">
        <v>430</v>
      </c>
      <c r="C629" s="100" t="s">
        <v>27</v>
      </c>
      <c r="D629" s="100" t="s">
        <v>431</v>
      </c>
      <c r="E629" s="140" t="s">
        <v>171</v>
      </c>
      <c r="F629" s="140"/>
      <c r="G629" s="15" t="s">
        <v>172</v>
      </c>
      <c r="H629" s="16">
        <v>5.0000000000000001E-3</v>
      </c>
      <c r="I629" s="17">
        <v>30.5</v>
      </c>
      <c r="J629" s="17">
        <v>0.15</v>
      </c>
    </row>
    <row r="630" spans="1:10" ht="19.899999999999999" customHeight="1">
      <c r="A630" s="100" t="s">
        <v>128</v>
      </c>
      <c r="B630" s="14" t="s">
        <v>502</v>
      </c>
      <c r="C630" s="100" t="s">
        <v>27</v>
      </c>
      <c r="D630" s="100" t="s">
        <v>503</v>
      </c>
      <c r="E630" s="140" t="s">
        <v>446</v>
      </c>
      <c r="F630" s="140"/>
      <c r="G630" s="15" t="s">
        <v>450</v>
      </c>
      <c r="H630" s="16">
        <v>2.1999999999999999E-2</v>
      </c>
      <c r="I630" s="17">
        <v>32.53</v>
      </c>
      <c r="J630" s="17">
        <v>0.71</v>
      </c>
    </row>
    <row r="631" spans="1:10" ht="19.899999999999999" customHeight="1">
      <c r="A631" s="98" t="s">
        <v>134</v>
      </c>
      <c r="B631" s="19" t="s">
        <v>518</v>
      </c>
      <c r="C631" s="98" t="s">
        <v>27</v>
      </c>
      <c r="D631" s="98" t="s">
        <v>519</v>
      </c>
      <c r="E631" s="141" t="s">
        <v>135</v>
      </c>
      <c r="F631" s="141"/>
      <c r="G631" s="20" t="s">
        <v>24</v>
      </c>
      <c r="H631" s="21">
        <v>1.05</v>
      </c>
      <c r="I631" s="22">
        <v>94.4</v>
      </c>
      <c r="J631" s="22">
        <v>99.12</v>
      </c>
    </row>
    <row r="632" spans="1:10" ht="19.899999999999999" customHeight="1">
      <c r="A632" s="92"/>
      <c r="B632" s="92"/>
      <c r="C632" s="92"/>
      <c r="D632" s="92"/>
      <c r="E632" s="92" t="s">
        <v>139</v>
      </c>
      <c r="F632" s="24">
        <v>0.79</v>
      </c>
      <c r="G632" s="92" t="s">
        <v>140</v>
      </c>
      <c r="H632" s="24">
        <v>0</v>
      </c>
      <c r="I632" s="92" t="s">
        <v>141</v>
      </c>
      <c r="J632" s="24">
        <v>0.79</v>
      </c>
    </row>
    <row r="633" spans="1:10" ht="19.899999999999999" customHeight="1" thickBot="1">
      <c r="A633" s="92"/>
      <c r="B633" s="92"/>
      <c r="C633" s="92"/>
      <c r="D633" s="92"/>
      <c r="E633" s="92" t="s">
        <v>142</v>
      </c>
      <c r="F633" s="24">
        <v>24.29</v>
      </c>
      <c r="G633" s="92"/>
      <c r="H633" s="138" t="s">
        <v>143</v>
      </c>
      <c r="I633" s="138"/>
      <c r="J633" s="24">
        <v>124.56</v>
      </c>
    </row>
    <row r="634" spans="1:10" ht="24" customHeight="1" thickTop="1">
      <c r="A634" s="25"/>
      <c r="B634" s="25"/>
      <c r="C634" s="25"/>
      <c r="D634" s="25"/>
      <c r="E634" s="25"/>
      <c r="F634" s="25"/>
      <c r="G634" s="25"/>
      <c r="H634" s="25"/>
      <c r="I634" s="25"/>
      <c r="J634" s="25"/>
    </row>
    <row r="635" spans="1:10" ht="24" customHeight="1">
      <c r="A635" s="93" t="s">
        <v>109</v>
      </c>
      <c r="B635" s="95" t="s">
        <v>17</v>
      </c>
      <c r="C635" s="93" t="s">
        <v>18</v>
      </c>
      <c r="D635" s="93" t="s">
        <v>4</v>
      </c>
      <c r="E635" s="132" t="s">
        <v>126</v>
      </c>
      <c r="F635" s="132"/>
      <c r="G635" s="96" t="s">
        <v>19</v>
      </c>
      <c r="H635" s="95" t="s">
        <v>5</v>
      </c>
      <c r="I635" s="95" t="s">
        <v>20</v>
      </c>
      <c r="J635" s="95" t="s">
        <v>6</v>
      </c>
    </row>
    <row r="636" spans="1:10" ht="24" customHeight="1">
      <c r="A636" s="94" t="s">
        <v>127</v>
      </c>
      <c r="B636" s="8" t="s">
        <v>413</v>
      </c>
      <c r="C636" s="94" t="s">
        <v>27</v>
      </c>
      <c r="D636" s="94" t="s">
        <v>414</v>
      </c>
      <c r="E636" s="139" t="s">
        <v>461</v>
      </c>
      <c r="F636" s="139"/>
      <c r="G636" s="9" t="s">
        <v>388</v>
      </c>
      <c r="H636" s="12">
        <v>1</v>
      </c>
      <c r="I636" s="10">
        <v>9.6300000000000008</v>
      </c>
      <c r="J636" s="10">
        <v>9.6300000000000008</v>
      </c>
    </row>
    <row r="637" spans="1:10" ht="24" customHeight="1">
      <c r="A637" s="100" t="s">
        <v>128</v>
      </c>
      <c r="B637" s="14" t="s">
        <v>540</v>
      </c>
      <c r="C637" s="100" t="s">
        <v>27</v>
      </c>
      <c r="D637" s="100" t="s">
        <v>541</v>
      </c>
      <c r="E637" s="140" t="s">
        <v>461</v>
      </c>
      <c r="F637" s="140"/>
      <c r="G637" s="15" t="s">
        <v>388</v>
      </c>
      <c r="H637" s="16">
        <v>1</v>
      </c>
      <c r="I637" s="17">
        <v>8.66</v>
      </c>
      <c r="J637" s="17">
        <v>8.66</v>
      </c>
    </row>
    <row r="638" spans="1:10" ht="25.9" customHeight="1">
      <c r="A638" s="100" t="s">
        <v>128</v>
      </c>
      <c r="B638" s="14" t="s">
        <v>457</v>
      </c>
      <c r="C638" s="100" t="s">
        <v>27</v>
      </c>
      <c r="D638" s="100" t="s">
        <v>458</v>
      </c>
      <c r="E638" s="140" t="s">
        <v>171</v>
      </c>
      <c r="F638" s="140"/>
      <c r="G638" s="15" t="s">
        <v>172</v>
      </c>
      <c r="H638" s="16">
        <v>1.8E-3</v>
      </c>
      <c r="I638" s="17">
        <v>26.06</v>
      </c>
      <c r="J638" s="17">
        <v>0.04</v>
      </c>
    </row>
    <row r="639" spans="1:10" ht="19.899999999999999" customHeight="1">
      <c r="A639" s="100" t="s">
        <v>128</v>
      </c>
      <c r="B639" s="14" t="s">
        <v>462</v>
      </c>
      <c r="C639" s="100" t="s">
        <v>27</v>
      </c>
      <c r="D639" s="100" t="s">
        <v>266</v>
      </c>
      <c r="E639" s="140" t="s">
        <v>171</v>
      </c>
      <c r="F639" s="140"/>
      <c r="G639" s="15" t="s">
        <v>172</v>
      </c>
      <c r="H639" s="16">
        <v>1.0800000000000001E-2</v>
      </c>
      <c r="I639" s="17">
        <v>30.9</v>
      </c>
      <c r="J639" s="17">
        <v>0.33</v>
      </c>
    </row>
    <row r="640" spans="1:10" ht="19.899999999999999" customHeight="1">
      <c r="A640" s="98" t="s">
        <v>134</v>
      </c>
      <c r="B640" s="19" t="s">
        <v>463</v>
      </c>
      <c r="C640" s="98" t="s">
        <v>27</v>
      </c>
      <c r="D640" s="98" t="s">
        <v>464</v>
      </c>
      <c r="E640" s="141" t="s">
        <v>135</v>
      </c>
      <c r="F640" s="141"/>
      <c r="G640" s="20" t="s">
        <v>388</v>
      </c>
      <c r="H640" s="21">
        <v>2.5000000000000001E-2</v>
      </c>
      <c r="I640" s="22">
        <v>24.08</v>
      </c>
      <c r="J640" s="22">
        <v>0.6</v>
      </c>
    </row>
    <row r="641" spans="1:10" ht="39" customHeight="1">
      <c r="A641" s="92"/>
      <c r="B641" s="92"/>
      <c r="C641" s="92"/>
      <c r="D641" s="92"/>
      <c r="E641" s="92" t="s">
        <v>139</v>
      </c>
      <c r="F641" s="24">
        <v>0.26</v>
      </c>
      <c r="G641" s="92" t="s">
        <v>140</v>
      </c>
      <c r="H641" s="24">
        <v>0</v>
      </c>
      <c r="I641" s="92" t="s">
        <v>141</v>
      </c>
      <c r="J641" s="24">
        <v>0.26</v>
      </c>
    </row>
    <row r="642" spans="1:10" ht="39" customHeight="1" thickBot="1">
      <c r="A642" s="92"/>
      <c r="B642" s="92"/>
      <c r="C642" s="92"/>
      <c r="D642" s="92"/>
      <c r="E642" s="92" t="s">
        <v>142</v>
      </c>
      <c r="F642" s="24">
        <v>2.33</v>
      </c>
      <c r="G642" s="92"/>
      <c r="H642" s="138" t="s">
        <v>143</v>
      </c>
      <c r="I642" s="138"/>
      <c r="J642" s="24">
        <v>11.96</v>
      </c>
    </row>
    <row r="643" spans="1:10" ht="39" customHeight="1" thickTop="1">
      <c r="A643" s="25"/>
      <c r="B643" s="25"/>
      <c r="C643" s="25"/>
      <c r="D643" s="25"/>
      <c r="E643" s="25"/>
      <c r="F643" s="25"/>
      <c r="G643" s="25"/>
      <c r="H643" s="25"/>
      <c r="I643" s="25"/>
      <c r="J643" s="25"/>
    </row>
    <row r="644" spans="1:10" ht="39" customHeight="1">
      <c r="A644" s="93" t="s">
        <v>110</v>
      </c>
      <c r="B644" s="95" t="s">
        <v>17</v>
      </c>
      <c r="C644" s="93" t="s">
        <v>18</v>
      </c>
      <c r="D644" s="93" t="s">
        <v>4</v>
      </c>
      <c r="E644" s="132" t="s">
        <v>126</v>
      </c>
      <c r="F644" s="132"/>
      <c r="G644" s="96" t="s">
        <v>19</v>
      </c>
      <c r="H644" s="95" t="s">
        <v>5</v>
      </c>
      <c r="I644" s="95" t="s">
        <v>20</v>
      </c>
      <c r="J644" s="95" t="s">
        <v>6</v>
      </c>
    </row>
    <row r="645" spans="1:10" ht="39" customHeight="1">
      <c r="A645" s="94" t="s">
        <v>127</v>
      </c>
      <c r="B645" s="8" t="s">
        <v>389</v>
      </c>
      <c r="C645" s="94" t="s">
        <v>41</v>
      </c>
      <c r="D645" s="94" t="s">
        <v>390</v>
      </c>
      <c r="E645" s="139" t="s">
        <v>173</v>
      </c>
      <c r="F645" s="139"/>
      <c r="G645" s="9" t="s">
        <v>53</v>
      </c>
      <c r="H645" s="12">
        <v>1</v>
      </c>
      <c r="I645" s="10">
        <v>702.75</v>
      </c>
      <c r="J645" s="10">
        <v>702.75</v>
      </c>
    </row>
    <row r="646" spans="1:10" ht="19.899999999999999" customHeight="1">
      <c r="A646" s="132" t="s">
        <v>240</v>
      </c>
      <c r="B646" s="136" t="s">
        <v>17</v>
      </c>
      <c r="C646" s="132" t="s">
        <v>18</v>
      </c>
      <c r="D646" s="132" t="s">
        <v>241</v>
      </c>
      <c r="E646" s="136" t="s">
        <v>188</v>
      </c>
      <c r="F646" s="137" t="s">
        <v>242</v>
      </c>
      <c r="G646" s="136"/>
      <c r="H646" s="137" t="s">
        <v>191</v>
      </c>
      <c r="I646" s="136"/>
      <c r="J646" s="136" t="s">
        <v>243</v>
      </c>
    </row>
    <row r="647" spans="1:10" ht="19.899999999999999" customHeight="1">
      <c r="A647" s="136"/>
      <c r="B647" s="136"/>
      <c r="C647" s="136"/>
      <c r="D647" s="136"/>
      <c r="E647" s="136"/>
      <c r="F647" s="95" t="s">
        <v>244</v>
      </c>
      <c r="G647" s="95" t="s">
        <v>245</v>
      </c>
      <c r="H647" s="95" t="s">
        <v>244</v>
      </c>
      <c r="I647" s="95" t="s">
        <v>245</v>
      </c>
      <c r="J647" s="136"/>
    </row>
    <row r="648" spans="1:10" ht="19.899999999999999" customHeight="1">
      <c r="A648" s="98" t="s">
        <v>134</v>
      </c>
      <c r="B648" s="19" t="s">
        <v>467</v>
      </c>
      <c r="C648" s="98" t="s">
        <v>41</v>
      </c>
      <c r="D648" s="98" t="s">
        <v>468</v>
      </c>
      <c r="E648" s="21">
        <v>1</v>
      </c>
      <c r="F648" s="22">
        <v>1</v>
      </c>
      <c r="G648" s="22">
        <v>0</v>
      </c>
      <c r="H648" s="97">
        <v>59.58</v>
      </c>
      <c r="I648" s="97">
        <v>36.44</v>
      </c>
      <c r="J648" s="97">
        <v>59.58</v>
      </c>
    </row>
    <row r="649" spans="1:10" ht="49.9" customHeight="1">
      <c r="A649" s="98" t="s">
        <v>134</v>
      </c>
      <c r="B649" s="19" t="s">
        <v>469</v>
      </c>
      <c r="C649" s="98" t="s">
        <v>41</v>
      </c>
      <c r="D649" s="98" t="s">
        <v>470</v>
      </c>
      <c r="E649" s="21">
        <v>4</v>
      </c>
      <c r="F649" s="22">
        <v>0.83</v>
      </c>
      <c r="G649" s="22">
        <v>0.17</v>
      </c>
      <c r="H649" s="97">
        <v>0.74</v>
      </c>
      <c r="I649" s="97">
        <v>0.5</v>
      </c>
      <c r="J649" s="97">
        <v>2.8</v>
      </c>
    </row>
    <row r="650" spans="1:10" ht="49.9" customHeight="1">
      <c r="A650" s="98" t="s">
        <v>134</v>
      </c>
      <c r="B650" s="19" t="s">
        <v>471</v>
      </c>
      <c r="C650" s="98" t="s">
        <v>41</v>
      </c>
      <c r="D650" s="98" t="s">
        <v>472</v>
      </c>
      <c r="E650" s="21">
        <v>1</v>
      </c>
      <c r="F650" s="22">
        <v>1</v>
      </c>
      <c r="G650" s="22">
        <v>0</v>
      </c>
      <c r="H650" s="97">
        <v>1.26</v>
      </c>
      <c r="I650" s="97">
        <v>0.85</v>
      </c>
      <c r="J650" s="97">
        <v>1.26</v>
      </c>
    </row>
    <row r="651" spans="1:10" ht="49.9" customHeight="1">
      <c r="A651" s="98" t="s">
        <v>134</v>
      </c>
      <c r="B651" s="19" t="s">
        <v>473</v>
      </c>
      <c r="C651" s="98" t="s">
        <v>41</v>
      </c>
      <c r="D651" s="98" t="s">
        <v>474</v>
      </c>
      <c r="E651" s="21">
        <v>3</v>
      </c>
      <c r="F651" s="22">
        <v>0.39</v>
      </c>
      <c r="G651" s="22">
        <v>0.61</v>
      </c>
      <c r="H651" s="97">
        <v>1.74</v>
      </c>
      <c r="I651" s="97">
        <v>1.18</v>
      </c>
      <c r="J651" s="97">
        <v>4.1900000000000004</v>
      </c>
    </row>
    <row r="652" spans="1:10" ht="49.9" customHeight="1">
      <c r="A652" s="117"/>
      <c r="B652" s="117"/>
      <c r="C652" s="117"/>
      <c r="D652" s="117"/>
      <c r="E652" s="117"/>
      <c r="F652" s="117" t="s">
        <v>250</v>
      </c>
      <c r="G652" s="117"/>
      <c r="H652" s="117"/>
      <c r="I652" s="117"/>
      <c r="J652" s="89">
        <v>67.831299999999999</v>
      </c>
    </row>
    <row r="653" spans="1:10" ht="49.9" customHeight="1">
      <c r="A653" s="93" t="s">
        <v>251</v>
      </c>
      <c r="B653" s="95" t="s">
        <v>17</v>
      </c>
      <c r="C653" s="93" t="s">
        <v>18</v>
      </c>
      <c r="D653" s="93" t="s">
        <v>252</v>
      </c>
      <c r="E653" s="95" t="s">
        <v>188</v>
      </c>
      <c r="F653" s="136" t="s">
        <v>191</v>
      </c>
      <c r="G653" s="136"/>
      <c r="H653" s="136"/>
      <c r="I653" s="136"/>
      <c r="J653" s="95" t="s">
        <v>243</v>
      </c>
    </row>
    <row r="654" spans="1:10" ht="19.899999999999999" customHeight="1">
      <c r="A654" s="98" t="s">
        <v>134</v>
      </c>
      <c r="B654" s="19" t="s">
        <v>279</v>
      </c>
      <c r="C654" s="98" t="s">
        <v>41</v>
      </c>
      <c r="D654" s="98" t="s">
        <v>280</v>
      </c>
      <c r="E654" s="21">
        <v>1</v>
      </c>
      <c r="F654" s="98"/>
      <c r="G654" s="98"/>
      <c r="H654" s="98"/>
      <c r="I654" s="97" t="s">
        <v>672</v>
      </c>
      <c r="J654" s="97" t="s">
        <v>672</v>
      </c>
    </row>
    <row r="655" spans="1:10" ht="19.899999999999999" customHeight="1">
      <c r="A655" s="98" t="s">
        <v>134</v>
      </c>
      <c r="B655" s="19" t="s">
        <v>285</v>
      </c>
      <c r="C655" s="98" t="s">
        <v>41</v>
      </c>
      <c r="D655" s="98" t="s">
        <v>286</v>
      </c>
      <c r="E655" s="21">
        <v>9</v>
      </c>
      <c r="F655" s="98"/>
      <c r="G655" s="98"/>
      <c r="H655" s="98"/>
      <c r="I655" s="97" t="s">
        <v>673</v>
      </c>
      <c r="J655" s="97" t="s">
        <v>674</v>
      </c>
    </row>
    <row r="656" spans="1:10">
      <c r="A656" s="117"/>
      <c r="B656" s="117"/>
      <c r="C656" s="117"/>
      <c r="D656" s="117"/>
      <c r="E656" s="117"/>
      <c r="F656" s="117" t="s">
        <v>257</v>
      </c>
      <c r="G656" s="117"/>
      <c r="H656" s="117"/>
      <c r="I656" s="117"/>
      <c r="J656" s="26">
        <v>0</v>
      </c>
    </row>
    <row r="657" spans="1:10" ht="14.25" customHeight="1">
      <c r="A657" s="117"/>
      <c r="B657" s="117"/>
      <c r="C657" s="117"/>
      <c r="D657" s="117"/>
      <c r="E657" s="117"/>
      <c r="F657" s="117" t="s">
        <v>258</v>
      </c>
      <c r="G657" s="117"/>
      <c r="H657" s="117"/>
      <c r="I657" s="117"/>
      <c r="J657" s="89">
        <v>231.9563</v>
      </c>
    </row>
    <row r="658" spans="1:10" ht="49.9" customHeight="1">
      <c r="A658" s="117"/>
      <c r="B658" s="117"/>
      <c r="C658" s="117"/>
      <c r="D658" s="117"/>
      <c r="E658" s="117"/>
      <c r="F658" s="117" t="s">
        <v>182</v>
      </c>
      <c r="G658" s="117"/>
      <c r="H658" s="117"/>
      <c r="I658" s="117"/>
      <c r="J658" s="89">
        <v>299.7876</v>
      </c>
    </row>
    <row r="659" spans="1:10" ht="1.1499999999999999" customHeight="1">
      <c r="A659" s="117"/>
      <c r="B659" s="117"/>
      <c r="C659" s="117"/>
      <c r="D659" s="117"/>
      <c r="E659" s="117"/>
      <c r="F659" s="117" t="s">
        <v>183</v>
      </c>
      <c r="G659" s="117"/>
      <c r="H659" s="117"/>
      <c r="I659" s="117"/>
      <c r="J659" s="89">
        <v>3.8088000000000002</v>
      </c>
    </row>
    <row r="660" spans="1:10" ht="24" customHeight="1">
      <c r="A660" s="117"/>
      <c r="B660" s="117"/>
      <c r="C660" s="117"/>
      <c r="D660" s="117"/>
      <c r="E660" s="117"/>
      <c r="F660" s="117" t="s">
        <v>184</v>
      </c>
      <c r="G660" s="117"/>
      <c r="H660" s="117"/>
      <c r="I660" s="117"/>
      <c r="J660" s="89">
        <v>78.709199999999996</v>
      </c>
    </row>
    <row r="661" spans="1:10" ht="18" customHeight="1">
      <c r="A661" s="117"/>
      <c r="B661" s="117"/>
      <c r="C661" s="117"/>
      <c r="D661" s="117"/>
      <c r="E661" s="117"/>
      <c r="F661" s="117" t="s">
        <v>185</v>
      </c>
      <c r="G661" s="117"/>
      <c r="H661" s="117"/>
      <c r="I661" s="117"/>
      <c r="J661" s="89">
        <v>3.3871000000000002</v>
      </c>
    </row>
    <row r="662" spans="1:10" ht="39" customHeight="1">
      <c r="A662" s="117"/>
      <c r="B662" s="117"/>
      <c r="C662" s="117"/>
      <c r="D662" s="117"/>
      <c r="E662" s="117"/>
      <c r="F662" s="117" t="s">
        <v>211</v>
      </c>
      <c r="G662" s="117"/>
      <c r="H662" s="117"/>
      <c r="I662" s="117"/>
      <c r="J662" s="89">
        <v>0</v>
      </c>
    </row>
    <row r="663" spans="1:10" ht="25.9" customHeight="1">
      <c r="A663" s="93" t="s">
        <v>186</v>
      </c>
      <c r="B663" s="95" t="s">
        <v>17</v>
      </c>
      <c r="C663" s="93" t="s">
        <v>18</v>
      </c>
      <c r="D663" s="93" t="s">
        <v>187</v>
      </c>
      <c r="E663" s="95" t="s">
        <v>188</v>
      </c>
      <c r="F663" s="95" t="s">
        <v>189</v>
      </c>
      <c r="G663" s="95" t="s">
        <v>190</v>
      </c>
      <c r="H663" s="95"/>
      <c r="I663" s="95"/>
      <c r="J663" s="95" t="s">
        <v>191</v>
      </c>
    </row>
    <row r="664" spans="1:10" ht="25.9" customHeight="1">
      <c r="A664" s="98" t="s">
        <v>134</v>
      </c>
      <c r="B664" s="19" t="s">
        <v>475</v>
      </c>
      <c r="C664" s="98" t="s">
        <v>41</v>
      </c>
      <c r="D664" s="98" t="s">
        <v>476</v>
      </c>
      <c r="E664" s="21">
        <v>0.57020999999999999</v>
      </c>
      <c r="F664" s="20" t="s">
        <v>53</v>
      </c>
      <c r="G664" s="142" t="s">
        <v>675</v>
      </c>
      <c r="H664" s="142"/>
      <c r="I664" s="141"/>
      <c r="J664" s="97" t="s">
        <v>676</v>
      </c>
    </row>
    <row r="665" spans="1:10" ht="24" customHeight="1">
      <c r="A665" s="98" t="s">
        <v>134</v>
      </c>
      <c r="B665" s="19" t="s">
        <v>477</v>
      </c>
      <c r="C665" s="98" t="s">
        <v>41</v>
      </c>
      <c r="D665" s="98" t="s">
        <v>478</v>
      </c>
      <c r="E665" s="21">
        <v>393.77492999999998</v>
      </c>
      <c r="F665" s="20" t="s">
        <v>71</v>
      </c>
      <c r="G665" s="142" t="s">
        <v>677</v>
      </c>
      <c r="H665" s="142"/>
      <c r="I665" s="141"/>
      <c r="J665" s="97" t="s">
        <v>678</v>
      </c>
    </row>
    <row r="666" spans="1:10" ht="25.9" customHeight="1">
      <c r="A666" s="98" t="s">
        <v>134</v>
      </c>
      <c r="B666" s="19" t="s">
        <v>479</v>
      </c>
      <c r="C666" s="98" t="s">
        <v>41</v>
      </c>
      <c r="D666" s="98" t="s">
        <v>480</v>
      </c>
      <c r="E666" s="21">
        <v>0.36753999999999998</v>
      </c>
      <c r="F666" s="20" t="s">
        <v>53</v>
      </c>
      <c r="G666" s="142" t="s">
        <v>679</v>
      </c>
      <c r="H666" s="142"/>
      <c r="I666" s="141"/>
      <c r="J666" s="97" t="s">
        <v>680</v>
      </c>
    </row>
    <row r="667" spans="1:10" ht="39" customHeight="1">
      <c r="A667" s="98" t="s">
        <v>134</v>
      </c>
      <c r="B667" s="19" t="s">
        <v>481</v>
      </c>
      <c r="C667" s="98" t="s">
        <v>41</v>
      </c>
      <c r="D667" s="98" t="s">
        <v>482</v>
      </c>
      <c r="E667" s="21">
        <v>0.36753999999999998</v>
      </c>
      <c r="F667" s="20" t="s">
        <v>53</v>
      </c>
      <c r="G667" s="142" t="s">
        <v>681</v>
      </c>
      <c r="H667" s="142"/>
      <c r="I667" s="141"/>
      <c r="J667" s="97" t="s">
        <v>682</v>
      </c>
    </row>
    <row r="668" spans="1:10">
      <c r="A668" s="98" t="s">
        <v>134</v>
      </c>
      <c r="B668" s="19" t="s">
        <v>483</v>
      </c>
      <c r="C668" s="98" t="s">
        <v>41</v>
      </c>
      <c r="D668" s="98" t="s">
        <v>484</v>
      </c>
      <c r="E668" s="21">
        <v>1.1813199999999999</v>
      </c>
      <c r="F668" s="20" t="s">
        <v>71</v>
      </c>
      <c r="G668" s="142" t="s">
        <v>485</v>
      </c>
      <c r="H668" s="142"/>
      <c r="I668" s="141"/>
      <c r="J668" s="97" t="s">
        <v>486</v>
      </c>
    </row>
    <row r="669" spans="1:10" ht="14.25" customHeight="1">
      <c r="A669" s="117"/>
      <c r="B669" s="117"/>
      <c r="C669" s="117"/>
      <c r="D669" s="117"/>
      <c r="E669" s="117"/>
      <c r="F669" s="117" t="s">
        <v>192</v>
      </c>
      <c r="G669" s="117"/>
      <c r="H669" s="117"/>
      <c r="I669" s="117"/>
      <c r="J669" s="89">
        <v>603.11680000000001</v>
      </c>
    </row>
    <row r="670" spans="1:10" ht="49.9" customHeight="1">
      <c r="A670" s="93" t="s">
        <v>196</v>
      </c>
      <c r="B670" s="95" t="s">
        <v>197</v>
      </c>
      <c r="C670" s="93" t="s">
        <v>18</v>
      </c>
      <c r="D670" s="93" t="s">
        <v>4</v>
      </c>
      <c r="E670" s="95" t="s">
        <v>198</v>
      </c>
      <c r="F670" s="95" t="s">
        <v>188</v>
      </c>
      <c r="G670" s="96" t="s">
        <v>189</v>
      </c>
      <c r="H670" s="136" t="s">
        <v>190</v>
      </c>
      <c r="I670" s="136"/>
      <c r="J670" s="95" t="s">
        <v>191</v>
      </c>
    </row>
    <row r="671" spans="1:10" ht="1.1499999999999999" customHeight="1">
      <c r="A671" s="100" t="s">
        <v>127</v>
      </c>
      <c r="B671" s="14" t="s">
        <v>487</v>
      </c>
      <c r="C671" s="100" t="s">
        <v>41</v>
      </c>
      <c r="D671" s="100" t="s">
        <v>488</v>
      </c>
      <c r="E671" s="14" t="s">
        <v>489</v>
      </c>
      <c r="F671" s="16">
        <v>0.55130999999999997</v>
      </c>
      <c r="G671" s="15" t="s">
        <v>201</v>
      </c>
      <c r="H671" s="143">
        <v>1.89</v>
      </c>
      <c r="I671" s="140"/>
      <c r="J671" s="99">
        <v>1.04</v>
      </c>
    </row>
    <row r="672" spans="1:10" ht="18" customHeight="1">
      <c r="A672" s="100" t="s">
        <v>127</v>
      </c>
      <c r="B672" s="14" t="s">
        <v>199</v>
      </c>
      <c r="C672" s="100" t="s">
        <v>41</v>
      </c>
      <c r="D672" s="100" t="s">
        <v>200</v>
      </c>
      <c r="E672" s="14" t="s">
        <v>490</v>
      </c>
      <c r="F672" s="16">
        <v>0.39377000000000001</v>
      </c>
      <c r="G672" s="15" t="s">
        <v>201</v>
      </c>
      <c r="H672" s="143">
        <v>35.03</v>
      </c>
      <c r="I672" s="140"/>
      <c r="J672" s="99">
        <v>13.79</v>
      </c>
    </row>
    <row r="673" spans="1:10" ht="25.9" customHeight="1">
      <c r="A673" s="100" t="s">
        <v>127</v>
      </c>
      <c r="B673" s="14" t="s">
        <v>487</v>
      </c>
      <c r="C673" s="100" t="s">
        <v>41</v>
      </c>
      <c r="D673" s="100" t="s">
        <v>488</v>
      </c>
      <c r="E673" s="14" t="s">
        <v>491</v>
      </c>
      <c r="F673" s="16">
        <v>0.55130999999999997</v>
      </c>
      <c r="G673" s="15" t="s">
        <v>201</v>
      </c>
      <c r="H673" s="143">
        <v>1.89</v>
      </c>
      <c r="I673" s="140"/>
      <c r="J673" s="99">
        <v>1.04</v>
      </c>
    </row>
    <row r="674" spans="1:10" ht="39" customHeight="1">
      <c r="A674" s="100" t="s">
        <v>127</v>
      </c>
      <c r="B674" s="14" t="s">
        <v>487</v>
      </c>
      <c r="C674" s="100" t="s">
        <v>41</v>
      </c>
      <c r="D674" s="100" t="s">
        <v>488</v>
      </c>
      <c r="E674" s="14" t="s">
        <v>492</v>
      </c>
      <c r="F674" s="16">
        <v>0.85531999999999997</v>
      </c>
      <c r="G674" s="15" t="s">
        <v>201</v>
      </c>
      <c r="H674" s="143">
        <v>1.89</v>
      </c>
      <c r="I674" s="140"/>
      <c r="J674" s="99">
        <v>1.62</v>
      </c>
    </row>
    <row r="675" spans="1:10" ht="25.9" customHeight="1">
      <c r="A675" s="100" t="s">
        <v>127</v>
      </c>
      <c r="B675" s="14" t="s">
        <v>199</v>
      </c>
      <c r="C675" s="100" t="s">
        <v>41</v>
      </c>
      <c r="D675" s="100" t="s">
        <v>200</v>
      </c>
      <c r="E675" s="14" t="s">
        <v>493</v>
      </c>
      <c r="F675" s="16">
        <v>1.1800000000000001E-3</v>
      </c>
      <c r="G675" s="15" t="s">
        <v>201</v>
      </c>
      <c r="H675" s="143">
        <v>35.03</v>
      </c>
      <c r="I675" s="140"/>
      <c r="J675" s="99">
        <v>0.04</v>
      </c>
    </row>
    <row r="676" spans="1:10" ht="24" customHeight="1">
      <c r="A676" s="117"/>
      <c r="B676" s="117"/>
      <c r="C676" s="117"/>
      <c r="D676" s="117"/>
      <c r="E676" s="117"/>
      <c r="F676" s="117" t="s">
        <v>202</v>
      </c>
      <c r="G676" s="117"/>
      <c r="H676" s="117"/>
      <c r="I676" s="117"/>
      <c r="J676" s="89">
        <v>17.535699999999999</v>
      </c>
    </row>
    <row r="677" spans="1:10" ht="39" customHeight="1">
      <c r="A677" s="93" t="s">
        <v>203</v>
      </c>
      <c r="B677" s="95" t="s">
        <v>204</v>
      </c>
      <c r="C677" s="93" t="s">
        <v>18</v>
      </c>
      <c r="D677" s="93" t="s">
        <v>4</v>
      </c>
      <c r="E677" s="95" t="s">
        <v>188</v>
      </c>
      <c r="F677" s="136" t="s">
        <v>205</v>
      </c>
      <c r="G677" s="137"/>
      <c r="H677" s="136"/>
      <c r="I677" s="136"/>
      <c r="J677" s="95" t="s">
        <v>191</v>
      </c>
    </row>
    <row r="678" spans="1:10" ht="39" customHeight="1">
      <c r="A678" s="96"/>
      <c r="B678" s="96"/>
      <c r="C678" s="96"/>
      <c r="D678" s="96"/>
      <c r="E678" s="96"/>
      <c r="F678" s="96" t="s">
        <v>206</v>
      </c>
      <c r="G678" s="96" t="s">
        <v>207</v>
      </c>
      <c r="H678" s="96" t="s">
        <v>208</v>
      </c>
      <c r="I678" s="96" t="s">
        <v>209</v>
      </c>
      <c r="J678" s="96"/>
    </row>
    <row r="679" spans="1:10" ht="51">
      <c r="A679" s="100" t="s">
        <v>134</v>
      </c>
      <c r="B679" s="14" t="s">
        <v>492</v>
      </c>
      <c r="C679" s="100" t="s">
        <v>41</v>
      </c>
      <c r="D679" s="100" t="s">
        <v>476</v>
      </c>
      <c r="E679" s="16">
        <v>0.85531999999999997</v>
      </c>
      <c r="F679" s="14" t="s">
        <v>683</v>
      </c>
      <c r="G679" s="14" t="s">
        <v>684</v>
      </c>
      <c r="H679" s="14" t="s">
        <v>685</v>
      </c>
      <c r="I679" s="14" t="s">
        <v>210</v>
      </c>
      <c r="J679" s="99">
        <v>0</v>
      </c>
    </row>
    <row r="680" spans="1:10" ht="14.25" customHeight="1">
      <c r="A680" s="100" t="s">
        <v>134</v>
      </c>
      <c r="B680" s="14" t="s">
        <v>493</v>
      </c>
      <c r="C680" s="100" t="s">
        <v>41</v>
      </c>
      <c r="D680" s="100" t="s">
        <v>484</v>
      </c>
      <c r="E680" s="16">
        <v>1.1800000000000001E-3</v>
      </c>
      <c r="F680" s="14" t="s">
        <v>686</v>
      </c>
      <c r="G680" s="14" t="s">
        <v>687</v>
      </c>
      <c r="H680" s="14" t="s">
        <v>688</v>
      </c>
      <c r="I680" s="14" t="s">
        <v>210</v>
      </c>
      <c r="J680" s="99">
        <v>0</v>
      </c>
    </row>
    <row r="681" spans="1:10" ht="49.9" customHeight="1">
      <c r="A681" s="100" t="s">
        <v>134</v>
      </c>
      <c r="B681" s="14" t="s">
        <v>489</v>
      </c>
      <c r="C681" s="100" t="s">
        <v>41</v>
      </c>
      <c r="D681" s="100" t="s">
        <v>480</v>
      </c>
      <c r="E681" s="16">
        <v>0.55130999999999997</v>
      </c>
      <c r="F681" s="14" t="s">
        <v>683</v>
      </c>
      <c r="G681" s="14" t="s">
        <v>684</v>
      </c>
      <c r="H681" s="14" t="s">
        <v>685</v>
      </c>
      <c r="I681" s="14" t="s">
        <v>210</v>
      </c>
      <c r="J681" s="99">
        <v>0</v>
      </c>
    </row>
    <row r="682" spans="1:10" ht="1.1499999999999999" customHeight="1">
      <c r="A682" s="100" t="s">
        <v>134</v>
      </c>
      <c r="B682" s="14" t="s">
        <v>490</v>
      </c>
      <c r="C682" s="100" t="s">
        <v>41</v>
      </c>
      <c r="D682" s="100" t="s">
        <v>478</v>
      </c>
      <c r="E682" s="16">
        <v>0.39377000000000001</v>
      </c>
      <c r="F682" s="14" t="s">
        <v>686</v>
      </c>
      <c r="G682" s="14" t="s">
        <v>687</v>
      </c>
      <c r="H682" s="14" t="s">
        <v>688</v>
      </c>
      <c r="I682" s="14" t="s">
        <v>210</v>
      </c>
      <c r="J682" s="99">
        <v>0</v>
      </c>
    </row>
    <row r="683" spans="1:10" ht="18" customHeight="1">
      <c r="A683" s="100" t="s">
        <v>134</v>
      </c>
      <c r="B683" s="14" t="s">
        <v>491</v>
      </c>
      <c r="C683" s="100" t="s">
        <v>41</v>
      </c>
      <c r="D683" s="100" t="s">
        <v>482</v>
      </c>
      <c r="E683" s="16">
        <v>0.55130999999999997</v>
      </c>
      <c r="F683" s="14" t="s">
        <v>683</v>
      </c>
      <c r="G683" s="14" t="s">
        <v>684</v>
      </c>
      <c r="H683" s="14" t="s">
        <v>685</v>
      </c>
      <c r="I683" s="14" t="s">
        <v>210</v>
      </c>
      <c r="J683" s="99">
        <v>0</v>
      </c>
    </row>
    <row r="684" spans="1:10" ht="39" customHeight="1">
      <c r="A684" s="117"/>
      <c r="B684" s="117"/>
      <c r="C684" s="117"/>
      <c r="D684" s="117"/>
      <c r="E684" s="117"/>
      <c r="F684" s="117" t="s">
        <v>211</v>
      </c>
      <c r="G684" s="117"/>
      <c r="H684" s="117"/>
      <c r="I684" s="117"/>
      <c r="J684" s="89">
        <v>0</v>
      </c>
    </row>
    <row r="685" spans="1:10" ht="25.9" customHeight="1">
      <c r="A685" s="117"/>
      <c r="B685" s="117"/>
      <c r="C685" s="117"/>
      <c r="D685" s="117"/>
      <c r="E685" s="117"/>
      <c r="F685" s="117" t="s">
        <v>212</v>
      </c>
      <c r="G685" s="117"/>
      <c r="H685" s="117"/>
      <c r="I685" s="117"/>
      <c r="J685" s="89">
        <v>0</v>
      </c>
    </row>
    <row r="686" spans="1:10" ht="24" customHeight="1">
      <c r="A686" s="92"/>
      <c r="B686" s="92"/>
      <c r="C686" s="92"/>
      <c r="D686" s="92"/>
      <c r="E686" s="92" t="s">
        <v>139</v>
      </c>
      <c r="F686" s="24">
        <v>65.239999999999995</v>
      </c>
      <c r="G686" s="92" t="s">
        <v>140</v>
      </c>
      <c r="H686" s="24">
        <v>0</v>
      </c>
      <c r="I686" s="92" t="s">
        <v>141</v>
      </c>
      <c r="J686" s="24">
        <v>65.239999999999995</v>
      </c>
    </row>
    <row r="687" spans="1:10" ht="24" customHeight="1" thickBot="1">
      <c r="A687" s="92"/>
      <c r="B687" s="92"/>
      <c r="C687" s="92"/>
      <c r="D687" s="92"/>
      <c r="E687" s="92" t="s">
        <v>142</v>
      </c>
      <c r="F687" s="24">
        <v>170.27</v>
      </c>
      <c r="G687" s="92"/>
      <c r="H687" s="138" t="s">
        <v>143</v>
      </c>
      <c r="I687" s="138"/>
      <c r="J687" s="24">
        <v>873.02</v>
      </c>
    </row>
    <row r="688" spans="1:10" ht="25.9" customHeight="1" thickTop="1">
      <c r="A688" s="25"/>
      <c r="B688" s="25"/>
      <c r="C688" s="25"/>
      <c r="D688" s="25"/>
      <c r="E688" s="25"/>
      <c r="F688" s="25"/>
      <c r="G688" s="25"/>
      <c r="H688" s="25"/>
      <c r="I688" s="25"/>
      <c r="J688" s="25"/>
    </row>
    <row r="689" spans="1:10" ht="15">
      <c r="A689" s="93" t="s">
        <v>114</v>
      </c>
      <c r="B689" s="95" t="s">
        <v>17</v>
      </c>
      <c r="C689" s="93" t="s">
        <v>18</v>
      </c>
      <c r="D689" s="93" t="s">
        <v>4</v>
      </c>
      <c r="E689" s="132" t="s">
        <v>126</v>
      </c>
      <c r="F689" s="132"/>
      <c r="G689" s="96" t="s">
        <v>19</v>
      </c>
      <c r="H689" s="95" t="s">
        <v>5</v>
      </c>
      <c r="I689" s="95" t="s">
        <v>20</v>
      </c>
      <c r="J689" s="95" t="s">
        <v>6</v>
      </c>
    </row>
    <row r="690" spans="1:10" ht="14.25" customHeight="1">
      <c r="A690" s="94" t="s">
        <v>127</v>
      </c>
      <c r="B690" s="8" t="s">
        <v>118</v>
      </c>
      <c r="C690" s="94" t="s">
        <v>41</v>
      </c>
      <c r="D690" s="94" t="s">
        <v>119</v>
      </c>
      <c r="E690" s="139" t="s">
        <v>173</v>
      </c>
      <c r="F690" s="139"/>
      <c r="G690" s="9" t="s">
        <v>60</v>
      </c>
      <c r="H690" s="12">
        <v>1</v>
      </c>
      <c r="I690" s="10">
        <v>103.28</v>
      </c>
      <c r="J690" s="10">
        <v>103.28</v>
      </c>
    </row>
    <row r="691" spans="1:10" ht="49.9" customHeight="1">
      <c r="A691" s="93" t="s">
        <v>251</v>
      </c>
      <c r="B691" s="95" t="s">
        <v>17</v>
      </c>
      <c r="C691" s="93" t="s">
        <v>18</v>
      </c>
      <c r="D691" s="93" t="s">
        <v>252</v>
      </c>
      <c r="E691" s="95" t="s">
        <v>188</v>
      </c>
      <c r="F691" s="136" t="s">
        <v>191</v>
      </c>
      <c r="G691" s="136"/>
      <c r="H691" s="136"/>
      <c r="I691" s="136"/>
      <c r="J691" s="95" t="s">
        <v>243</v>
      </c>
    </row>
    <row r="692" spans="1:10" ht="1.1499999999999999" customHeight="1">
      <c r="A692" s="98" t="s">
        <v>134</v>
      </c>
      <c r="B692" s="19" t="s">
        <v>285</v>
      </c>
      <c r="C692" s="98" t="s">
        <v>41</v>
      </c>
      <c r="D692" s="98" t="s">
        <v>286</v>
      </c>
      <c r="E692" s="21">
        <v>1</v>
      </c>
      <c r="F692" s="98"/>
      <c r="G692" s="98"/>
      <c r="H692" s="98"/>
      <c r="I692" s="97" t="s">
        <v>673</v>
      </c>
      <c r="J692" s="97" t="s">
        <v>673</v>
      </c>
    </row>
    <row r="693" spans="1:10" ht="18" customHeight="1">
      <c r="A693" s="117"/>
      <c r="B693" s="117"/>
      <c r="C693" s="117"/>
      <c r="D693" s="117"/>
      <c r="E693" s="117"/>
      <c r="F693" s="117" t="s">
        <v>257</v>
      </c>
      <c r="G693" s="117"/>
      <c r="H693" s="117"/>
      <c r="I693" s="117"/>
      <c r="J693" s="26">
        <v>0</v>
      </c>
    </row>
    <row r="694" spans="1:10" ht="25.9" customHeight="1">
      <c r="A694" s="117"/>
      <c r="B694" s="117"/>
      <c r="C694" s="117"/>
      <c r="D694" s="117"/>
      <c r="E694" s="117"/>
      <c r="F694" s="117" t="s">
        <v>258</v>
      </c>
      <c r="G694" s="117"/>
      <c r="H694" s="117"/>
      <c r="I694" s="117"/>
      <c r="J694" s="89">
        <v>22.626300000000001</v>
      </c>
    </row>
    <row r="695" spans="1:10" ht="15" customHeight="1">
      <c r="A695" s="117"/>
      <c r="B695" s="117"/>
      <c r="C695" s="117"/>
      <c r="D695" s="117"/>
      <c r="E695" s="117"/>
      <c r="F695" s="117" t="s">
        <v>182</v>
      </c>
      <c r="G695" s="117"/>
      <c r="H695" s="117"/>
      <c r="I695" s="117"/>
      <c r="J695" s="89">
        <v>22.626300000000001</v>
      </c>
    </row>
    <row r="696" spans="1:10" ht="15" customHeight="1">
      <c r="A696" s="117"/>
      <c r="B696" s="117"/>
      <c r="C696" s="117"/>
      <c r="D696" s="117"/>
      <c r="E696" s="117"/>
      <c r="F696" s="117" t="s">
        <v>183</v>
      </c>
      <c r="G696" s="117"/>
      <c r="H696" s="117"/>
      <c r="I696" s="117"/>
      <c r="J696" s="89">
        <v>2</v>
      </c>
    </row>
    <row r="697" spans="1:10" ht="25.9" customHeight="1">
      <c r="A697" s="117"/>
      <c r="B697" s="117"/>
      <c r="C697" s="117"/>
      <c r="D697" s="117"/>
      <c r="E697" s="117"/>
      <c r="F697" s="117" t="s">
        <v>184</v>
      </c>
      <c r="G697" s="117"/>
      <c r="H697" s="117"/>
      <c r="I697" s="117"/>
      <c r="J697" s="89">
        <v>11.3132</v>
      </c>
    </row>
    <row r="698" spans="1:10" ht="25.9" customHeight="1">
      <c r="A698" s="117"/>
      <c r="B698" s="117"/>
      <c r="C698" s="117"/>
      <c r="D698" s="117"/>
      <c r="E698" s="117"/>
      <c r="F698" s="117" t="s">
        <v>185</v>
      </c>
      <c r="G698" s="117"/>
      <c r="H698" s="117"/>
      <c r="I698" s="117"/>
      <c r="J698" s="89">
        <v>0.53120000000000001</v>
      </c>
    </row>
    <row r="699" spans="1:10" ht="25.9" customHeight="1">
      <c r="A699" s="117"/>
      <c r="B699" s="117"/>
      <c r="C699" s="117"/>
      <c r="D699" s="117"/>
      <c r="E699" s="117"/>
      <c r="F699" s="117" t="s">
        <v>211</v>
      </c>
      <c r="G699" s="117"/>
      <c r="H699" s="117"/>
      <c r="I699" s="117"/>
      <c r="J699" s="89">
        <v>0</v>
      </c>
    </row>
    <row r="700" spans="1:10" ht="25.9" customHeight="1">
      <c r="A700" s="93" t="s">
        <v>186</v>
      </c>
      <c r="B700" s="95" t="s">
        <v>17</v>
      </c>
      <c r="C700" s="93" t="s">
        <v>18</v>
      </c>
      <c r="D700" s="93" t="s">
        <v>187</v>
      </c>
      <c r="E700" s="95" t="s">
        <v>188</v>
      </c>
      <c r="F700" s="95" t="s">
        <v>189</v>
      </c>
      <c r="G700" s="95" t="s">
        <v>190</v>
      </c>
      <c r="H700" s="95"/>
      <c r="I700" s="95"/>
      <c r="J700" s="95" t="s">
        <v>191</v>
      </c>
    </row>
    <row r="701" spans="1:10" ht="19.899999999999999" customHeight="1">
      <c r="A701" s="98" t="s">
        <v>134</v>
      </c>
      <c r="B701" s="19" t="s">
        <v>292</v>
      </c>
      <c r="C701" s="98" t="s">
        <v>41</v>
      </c>
      <c r="D701" s="98" t="s">
        <v>293</v>
      </c>
      <c r="E701" s="21">
        <v>1</v>
      </c>
      <c r="F701" s="20" t="s">
        <v>60</v>
      </c>
      <c r="G701" s="142" t="s">
        <v>703</v>
      </c>
      <c r="H701" s="142"/>
      <c r="I701" s="141"/>
      <c r="J701" s="97" t="s">
        <v>703</v>
      </c>
    </row>
    <row r="702" spans="1:10" ht="19.899999999999999" customHeight="1">
      <c r="A702" s="117"/>
      <c r="B702" s="117"/>
      <c r="C702" s="117"/>
      <c r="D702" s="117"/>
      <c r="E702" s="117"/>
      <c r="F702" s="117" t="s">
        <v>192</v>
      </c>
      <c r="G702" s="117"/>
      <c r="H702" s="117"/>
      <c r="I702" s="117"/>
      <c r="J702" s="89">
        <v>91.367199999999997</v>
      </c>
    </row>
    <row r="703" spans="1:10" ht="24" customHeight="1">
      <c r="A703" s="93" t="s">
        <v>196</v>
      </c>
      <c r="B703" s="95" t="s">
        <v>197</v>
      </c>
      <c r="C703" s="93" t="s">
        <v>18</v>
      </c>
      <c r="D703" s="93" t="s">
        <v>4</v>
      </c>
      <c r="E703" s="95" t="s">
        <v>198</v>
      </c>
      <c r="F703" s="95" t="s">
        <v>188</v>
      </c>
      <c r="G703" s="96" t="s">
        <v>189</v>
      </c>
      <c r="H703" s="136" t="s">
        <v>190</v>
      </c>
      <c r="I703" s="136"/>
      <c r="J703" s="95" t="s">
        <v>191</v>
      </c>
    </row>
    <row r="704" spans="1:10" ht="24" customHeight="1">
      <c r="A704" s="100" t="s">
        <v>127</v>
      </c>
      <c r="B704" s="14" t="s">
        <v>199</v>
      </c>
      <c r="C704" s="100" t="s">
        <v>41</v>
      </c>
      <c r="D704" s="100" t="s">
        <v>200</v>
      </c>
      <c r="E704" s="14" t="s">
        <v>294</v>
      </c>
      <c r="F704" s="16">
        <v>1.8799999999999999E-3</v>
      </c>
      <c r="G704" s="15" t="s">
        <v>201</v>
      </c>
      <c r="H704" s="143">
        <v>35.03</v>
      </c>
      <c r="I704" s="140"/>
      <c r="J704" s="99">
        <v>7.0000000000000007E-2</v>
      </c>
    </row>
    <row r="705" spans="1:10" ht="19.899999999999999" customHeight="1">
      <c r="A705" s="117"/>
      <c r="B705" s="117"/>
      <c r="C705" s="117"/>
      <c r="D705" s="117"/>
      <c r="E705" s="117"/>
      <c r="F705" s="117" t="s">
        <v>202</v>
      </c>
      <c r="G705" s="117"/>
      <c r="H705" s="117"/>
      <c r="I705" s="117"/>
      <c r="J705" s="89">
        <v>6.59E-2</v>
      </c>
    </row>
    <row r="706" spans="1:10" ht="19.899999999999999" customHeight="1">
      <c r="A706" s="93" t="s">
        <v>203</v>
      </c>
      <c r="B706" s="95" t="s">
        <v>204</v>
      </c>
      <c r="C706" s="93" t="s">
        <v>18</v>
      </c>
      <c r="D706" s="93" t="s">
        <v>4</v>
      </c>
      <c r="E706" s="95" t="s">
        <v>188</v>
      </c>
      <c r="F706" s="136" t="s">
        <v>205</v>
      </c>
      <c r="G706" s="137"/>
      <c r="H706" s="136"/>
      <c r="I706" s="136"/>
      <c r="J706" s="95" t="s">
        <v>191</v>
      </c>
    </row>
    <row r="707" spans="1:10" ht="19.899999999999999" customHeight="1">
      <c r="A707" s="96"/>
      <c r="B707" s="96"/>
      <c r="C707" s="96"/>
      <c r="D707" s="96"/>
      <c r="E707" s="96"/>
      <c r="F707" s="96" t="s">
        <v>206</v>
      </c>
      <c r="G707" s="96" t="s">
        <v>207</v>
      </c>
      <c r="H707" s="96" t="s">
        <v>208</v>
      </c>
      <c r="I707" s="96" t="s">
        <v>209</v>
      </c>
      <c r="J707" s="96"/>
    </row>
    <row r="708" spans="1:10" ht="19.899999999999999" customHeight="1">
      <c r="A708" s="100" t="s">
        <v>134</v>
      </c>
      <c r="B708" s="14" t="s">
        <v>294</v>
      </c>
      <c r="C708" s="100" t="s">
        <v>41</v>
      </c>
      <c r="D708" s="100" t="s">
        <v>293</v>
      </c>
      <c r="E708" s="16">
        <v>1.1610000000000001E-2</v>
      </c>
      <c r="F708" s="14" t="s">
        <v>686</v>
      </c>
      <c r="G708" s="14" t="s">
        <v>687</v>
      </c>
      <c r="H708" s="14" t="s">
        <v>688</v>
      </c>
      <c r="I708" s="14" t="s">
        <v>210</v>
      </c>
      <c r="J708" s="99">
        <v>0</v>
      </c>
    </row>
    <row r="709" spans="1:10" ht="19.899999999999999" customHeight="1">
      <c r="A709" s="117"/>
      <c r="B709" s="117"/>
      <c r="C709" s="117"/>
      <c r="D709" s="117"/>
      <c r="E709" s="117"/>
      <c r="F709" s="117" t="s">
        <v>211</v>
      </c>
      <c r="G709" s="117"/>
      <c r="H709" s="117"/>
      <c r="I709" s="117"/>
      <c r="J709" s="89">
        <v>0</v>
      </c>
    </row>
    <row r="710" spans="1:10" ht="19.899999999999999" customHeight="1">
      <c r="A710" s="117"/>
      <c r="B710" s="117"/>
      <c r="C710" s="117"/>
      <c r="D710" s="117"/>
      <c r="E710" s="117"/>
      <c r="F710" s="117" t="s">
        <v>212</v>
      </c>
      <c r="G710" s="117"/>
      <c r="H710" s="117"/>
      <c r="I710" s="117"/>
      <c r="J710" s="89">
        <v>0</v>
      </c>
    </row>
    <row r="711" spans="1:10" ht="19.899999999999999" customHeight="1">
      <c r="A711" s="92"/>
      <c r="B711" s="92"/>
      <c r="C711" s="92"/>
      <c r="D711" s="92"/>
      <c r="E711" s="92" t="s">
        <v>139</v>
      </c>
      <c r="F711" s="24">
        <v>11.33</v>
      </c>
      <c r="G711" s="92" t="s">
        <v>140</v>
      </c>
      <c r="H711" s="24">
        <v>0</v>
      </c>
      <c r="I711" s="92" t="s">
        <v>141</v>
      </c>
      <c r="J711" s="24">
        <v>11.33</v>
      </c>
    </row>
    <row r="712" spans="1:10" ht="19.899999999999999" customHeight="1" thickBot="1">
      <c r="A712" s="92"/>
      <c r="B712" s="92"/>
      <c r="C712" s="92"/>
      <c r="D712" s="92"/>
      <c r="E712" s="92" t="s">
        <v>142</v>
      </c>
      <c r="F712" s="24">
        <v>25.02</v>
      </c>
      <c r="G712" s="92"/>
      <c r="H712" s="138" t="s">
        <v>143</v>
      </c>
      <c r="I712" s="138"/>
      <c r="J712" s="24">
        <v>128.30000000000001</v>
      </c>
    </row>
    <row r="713" spans="1:10" ht="24" customHeight="1" thickTop="1">
      <c r="A713" s="25"/>
      <c r="B713" s="25"/>
      <c r="C713" s="25"/>
      <c r="D713" s="25"/>
      <c r="E713" s="25"/>
      <c r="F713" s="25"/>
      <c r="G713" s="25"/>
      <c r="H713" s="25"/>
      <c r="I713" s="25"/>
      <c r="J713" s="25"/>
    </row>
    <row r="714" spans="1:10" ht="24" customHeight="1">
      <c r="A714" s="93" t="s">
        <v>115</v>
      </c>
      <c r="B714" s="95" t="s">
        <v>17</v>
      </c>
      <c r="C714" s="93" t="s">
        <v>18</v>
      </c>
      <c r="D714" s="93" t="s">
        <v>4</v>
      </c>
      <c r="E714" s="132" t="s">
        <v>126</v>
      </c>
      <c r="F714" s="132"/>
      <c r="G714" s="96" t="s">
        <v>19</v>
      </c>
      <c r="H714" s="95" t="s">
        <v>5</v>
      </c>
      <c r="I714" s="95" t="s">
        <v>20</v>
      </c>
      <c r="J714" s="95" t="s">
        <v>6</v>
      </c>
    </row>
    <row r="715" spans="1:10" ht="24" customHeight="1">
      <c r="A715" s="94" t="s">
        <v>127</v>
      </c>
      <c r="B715" s="8" t="s">
        <v>415</v>
      </c>
      <c r="C715" s="94" t="s">
        <v>41</v>
      </c>
      <c r="D715" s="94" t="s">
        <v>416</v>
      </c>
      <c r="E715" s="139" t="s">
        <v>173</v>
      </c>
      <c r="F715" s="139"/>
      <c r="G715" s="9" t="s">
        <v>45</v>
      </c>
      <c r="H715" s="12">
        <v>1</v>
      </c>
      <c r="I715" s="10">
        <v>22.52</v>
      </c>
      <c r="J715" s="10">
        <v>22.52</v>
      </c>
    </row>
    <row r="716" spans="1:10" ht="24" customHeight="1">
      <c r="A716" s="93" t="s">
        <v>251</v>
      </c>
      <c r="B716" s="95" t="s">
        <v>17</v>
      </c>
      <c r="C716" s="93" t="s">
        <v>18</v>
      </c>
      <c r="D716" s="93" t="s">
        <v>252</v>
      </c>
      <c r="E716" s="95" t="s">
        <v>188</v>
      </c>
      <c r="F716" s="136" t="s">
        <v>191</v>
      </c>
      <c r="G716" s="136"/>
      <c r="H716" s="136"/>
      <c r="I716" s="136"/>
      <c r="J716" s="95" t="s">
        <v>243</v>
      </c>
    </row>
    <row r="717" spans="1:10" ht="25.9" customHeight="1">
      <c r="A717" s="98" t="s">
        <v>134</v>
      </c>
      <c r="B717" s="19" t="s">
        <v>285</v>
      </c>
      <c r="C717" s="98" t="s">
        <v>41</v>
      </c>
      <c r="D717" s="98" t="s">
        <v>286</v>
      </c>
      <c r="E717" s="21">
        <v>0.5</v>
      </c>
      <c r="F717" s="98"/>
      <c r="G717" s="98"/>
      <c r="H717" s="98"/>
      <c r="I717" s="97" t="s">
        <v>673</v>
      </c>
      <c r="J717" s="97" t="s">
        <v>704</v>
      </c>
    </row>
    <row r="718" spans="1:10" ht="19.899999999999999" customHeight="1">
      <c r="A718" s="117"/>
      <c r="B718" s="117"/>
      <c r="C718" s="117"/>
      <c r="D718" s="117"/>
      <c r="E718" s="117"/>
      <c r="F718" s="117" t="s">
        <v>257</v>
      </c>
      <c r="G718" s="117"/>
      <c r="H718" s="117"/>
      <c r="I718" s="117"/>
      <c r="J718" s="26">
        <v>0</v>
      </c>
    </row>
    <row r="719" spans="1:10" ht="19.899999999999999" customHeight="1">
      <c r="A719" s="117"/>
      <c r="B719" s="117"/>
      <c r="C719" s="117"/>
      <c r="D719" s="117"/>
      <c r="E719" s="117"/>
      <c r="F719" s="117" t="s">
        <v>258</v>
      </c>
      <c r="G719" s="117"/>
      <c r="H719" s="117"/>
      <c r="I719" s="117"/>
      <c r="J719" s="89">
        <v>11.3132</v>
      </c>
    </row>
    <row r="720" spans="1:10" ht="39" customHeight="1">
      <c r="A720" s="117"/>
      <c r="B720" s="117"/>
      <c r="C720" s="117"/>
      <c r="D720" s="117"/>
      <c r="E720" s="117"/>
      <c r="F720" s="117" t="s">
        <v>182</v>
      </c>
      <c r="G720" s="117"/>
      <c r="H720" s="117"/>
      <c r="I720" s="117"/>
      <c r="J720" s="89">
        <v>11.3132</v>
      </c>
    </row>
    <row r="721" spans="1:10" ht="39" customHeight="1">
      <c r="A721" s="117"/>
      <c r="B721" s="117"/>
      <c r="C721" s="117"/>
      <c r="D721" s="117"/>
      <c r="E721" s="117"/>
      <c r="F721" s="117" t="s">
        <v>183</v>
      </c>
      <c r="G721" s="117"/>
      <c r="H721" s="117"/>
      <c r="I721" s="117"/>
      <c r="J721" s="89">
        <v>1</v>
      </c>
    </row>
    <row r="722" spans="1:10" ht="39" customHeight="1">
      <c r="A722" s="117"/>
      <c r="B722" s="117"/>
      <c r="C722" s="117"/>
      <c r="D722" s="117"/>
      <c r="E722" s="117"/>
      <c r="F722" s="117" t="s">
        <v>184</v>
      </c>
      <c r="G722" s="117"/>
      <c r="H722" s="117"/>
      <c r="I722" s="117"/>
      <c r="J722" s="89">
        <v>11.3132</v>
      </c>
    </row>
    <row r="723" spans="1:10" ht="39" customHeight="1">
      <c r="A723" s="117"/>
      <c r="B723" s="117"/>
      <c r="C723" s="117"/>
      <c r="D723" s="117"/>
      <c r="E723" s="117"/>
      <c r="F723" s="117" t="s">
        <v>185</v>
      </c>
      <c r="G723" s="117"/>
      <c r="H723" s="117"/>
      <c r="I723" s="117"/>
      <c r="J723" s="89">
        <v>0.69059999999999999</v>
      </c>
    </row>
    <row r="724" spans="1:10" ht="39" customHeight="1">
      <c r="A724" s="117"/>
      <c r="B724" s="117"/>
      <c r="C724" s="117"/>
      <c r="D724" s="117"/>
      <c r="E724" s="117"/>
      <c r="F724" s="117" t="s">
        <v>211</v>
      </c>
      <c r="G724" s="117"/>
      <c r="H724" s="117"/>
      <c r="I724" s="117"/>
      <c r="J724" s="89">
        <v>0</v>
      </c>
    </row>
    <row r="725" spans="1:10" ht="19.899999999999999" customHeight="1">
      <c r="A725" s="93" t="s">
        <v>186</v>
      </c>
      <c r="B725" s="95" t="s">
        <v>17</v>
      </c>
      <c r="C725" s="93" t="s">
        <v>18</v>
      </c>
      <c r="D725" s="93" t="s">
        <v>187</v>
      </c>
      <c r="E725" s="95" t="s">
        <v>188</v>
      </c>
      <c r="F725" s="95" t="s">
        <v>189</v>
      </c>
      <c r="G725" s="95" t="s">
        <v>190</v>
      </c>
      <c r="H725" s="95"/>
      <c r="I725" s="95"/>
      <c r="J725" s="95" t="s">
        <v>191</v>
      </c>
    </row>
    <row r="726" spans="1:10" ht="19.899999999999999" customHeight="1">
      <c r="A726" s="98" t="s">
        <v>134</v>
      </c>
      <c r="B726" s="19" t="s">
        <v>542</v>
      </c>
      <c r="C726" s="98" t="s">
        <v>41</v>
      </c>
      <c r="D726" s="98" t="s">
        <v>543</v>
      </c>
      <c r="E726" s="21">
        <v>2.6120000000000001E-2</v>
      </c>
      <c r="F726" s="20" t="s">
        <v>53</v>
      </c>
      <c r="G726" s="142" t="s">
        <v>705</v>
      </c>
      <c r="H726" s="142"/>
      <c r="I726" s="141"/>
      <c r="J726" s="97" t="s">
        <v>706</v>
      </c>
    </row>
    <row r="727" spans="1:10" ht="19.899999999999999" customHeight="1">
      <c r="A727" s="98" t="s">
        <v>134</v>
      </c>
      <c r="B727" s="19" t="s">
        <v>544</v>
      </c>
      <c r="C727" s="98" t="s">
        <v>41</v>
      </c>
      <c r="D727" s="98" t="s">
        <v>545</v>
      </c>
      <c r="E727" s="21">
        <v>5.1399999999999996E-3</v>
      </c>
      <c r="F727" s="20" t="s">
        <v>71</v>
      </c>
      <c r="G727" s="142" t="s">
        <v>707</v>
      </c>
      <c r="H727" s="142"/>
      <c r="I727" s="141"/>
      <c r="J727" s="97" t="s">
        <v>546</v>
      </c>
    </row>
    <row r="728" spans="1:10" ht="49.9" customHeight="1">
      <c r="A728" s="98" t="s">
        <v>134</v>
      </c>
      <c r="B728" s="19" t="s">
        <v>547</v>
      </c>
      <c r="C728" s="98" t="s">
        <v>41</v>
      </c>
      <c r="D728" s="98" t="s">
        <v>548</v>
      </c>
      <c r="E728" s="21">
        <v>0.54</v>
      </c>
      <c r="F728" s="20" t="s">
        <v>24</v>
      </c>
      <c r="G728" s="142" t="s">
        <v>271</v>
      </c>
      <c r="H728" s="142"/>
      <c r="I728" s="141"/>
      <c r="J728" s="97" t="s">
        <v>562</v>
      </c>
    </row>
    <row r="729" spans="1:10" ht="49.9" customHeight="1">
      <c r="A729" s="98" t="s">
        <v>134</v>
      </c>
      <c r="B729" s="19" t="s">
        <v>549</v>
      </c>
      <c r="C729" s="98" t="s">
        <v>41</v>
      </c>
      <c r="D729" s="98" t="s">
        <v>550</v>
      </c>
      <c r="E729" s="21">
        <v>6.1850000000000002E-2</v>
      </c>
      <c r="F729" s="20" t="s">
        <v>24</v>
      </c>
      <c r="G729" s="142" t="s">
        <v>708</v>
      </c>
      <c r="H729" s="142"/>
      <c r="I729" s="141"/>
      <c r="J729" s="97" t="s">
        <v>709</v>
      </c>
    </row>
    <row r="730" spans="1:10" ht="49.9" customHeight="1">
      <c r="A730" s="117"/>
      <c r="B730" s="117"/>
      <c r="C730" s="117"/>
      <c r="D730" s="117"/>
      <c r="E730" s="117"/>
      <c r="F730" s="117" t="s">
        <v>192</v>
      </c>
      <c r="G730" s="117"/>
      <c r="H730" s="117"/>
      <c r="I730" s="117"/>
      <c r="J730" s="89">
        <v>10.4361</v>
      </c>
    </row>
    <row r="731" spans="1:10" ht="49.9" customHeight="1">
      <c r="A731" s="93" t="s">
        <v>196</v>
      </c>
      <c r="B731" s="95" t="s">
        <v>197</v>
      </c>
      <c r="C731" s="93" t="s">
        <v>18</v>
      </c>
      <c r="D731" s="93" t="s">
        <v>4</v>
      </c>
      <c r="E731" s="95" t="s">
        <v>198</v>
      </c>
      <c r="F731" s="95" t="s">
        <v>188</v>
      </c>
      <c r="G731" s="96" t="s">
        <v>189</v>
      </c>
      <c r="H731" s="136" t="s">
        <v>190</v>
      </c>
      <c r="I731" s="136"/>
      <c r="J731" s="95" t="s">
        <v>191</v>
      </c>
    </row>
    <row r="732" spans="1:10" ht="49.9" customHeight="1">
      <c r="A732" s="100" t="s">
        <v>127</v>
      </c>
      <c r="B732" s="14" t="s">
        <v>199</v>
      </c>
      <c r="C732" s="100" t="s">
        <v>41</v>
      </c>
      <c r="D732" s="100" t="s">
        <v>200</v>
      </c>
      <c r="E732" s="14" t="s">
        <v>551</v>
      </c>
      <c r="F732" s="16">
        <v>1E-4</v>
      </c>
      <c r="G732" s="15" t="s">
        <v>201</v>
      </c>
      <c r="H732" s="143">
        <v>35.03</v>
      </c>
      <c r="I732" s="140"/>
      <c r="J732" s="99">
        <v>0</v>
      </c>
    </row>
    <row r="733" spans="1:10" ht="19.899999999999999" customHeight="1">
      <c r="A733" s="100" t="s">
        <v>127</v>
      </c>
      <c r="B733" s="14" t="s">
        <v>199</v>
      </c>
      <c r="C733" s="100" t="s">
        <v>41</v>
      </c>
      <c r="D733" s="100" t="s">
        <v>200</v>
      </c>
      <c r="E733" s="14" t="s">
        <v>552</v>
      </c>
      <c r="F733" s="16">
        <v>1.0000000000000001E-5</v>
      </c>
      <c r="G733" s="15" t="s">
        <v>201</v>
      </c>
      <c r="H733" s="143">
        <v>35.03</v>
      </c>
      <c r="I733" s="140"/>
      <c r="J733" s="99">
        <v>0</v>
      </c>
    </row>
    <row r="734" spans="1:10" ht="19.899999999999999" customHeight="1">
      <c r="A734" s="100" t="s">
        <v>127</v>
      </c>
      <c r="B734" s="14" t="s">
        <v>487</v>
      </c>
      <c r="C734" s="100" t="s">
        <v>41</v>
      </c>
      <c r="D734" s="100" t="s">
        <v>488</v>
      </c>
      <c r="E734" s="14" t="s">
        <v>553</v>
      </c>
      <c r="F734" s="16">
        <v>3.918E-2</v>
      </c>
      <c r="G734" s="15" t="s">
        <v>201</v>
      </c>
      <c r="H734" s="143">
        <v>1.89</v>
      </c>
      <c r="I734" s="140"/>
      <c r="J734" s="99">
        <v>7.0000000000000007E-2</v>
      </c>
    </row>
    <row r="735" spans="1:10">
      <c r="A735" s="117"/>
      <c r="B735" s="117"/>
      <c r="C735" s="117"/>
      <c r="D735" s="117"/>
      <c r="E735" s="117"/>
      <c r="F735" s="117" t="s">
        <v>202</v>
      </c>
      <c r="G735" s="117"/>
      <c r="H735" s="117"/>
      <c r="I735" s="117"/>
      <c r="J735" s="89">
        <v>7.8E-2</v>
      </c>
    </row>
    <row r="736" spans="1:10" ht="14.25" customHeight="1">
      <c r="A736" s="93" t="s">
        <v>203</v>
      </c>
      <c r="B736" s="95" t="s">
        <v>204</v>
      </c>
      <c r="C736" s="93" t="s">
        <v>18</v>
      </c>
      <c r="D736" s="93" t="s">
        <v>4</v>
      </c>
      <c r="E736" s="95" t="s">
        <v>188</v>
      </c>
      <c r="F736" s="136" t="s">
        <v>205</v>
      </c>
      <c r="G736" s="137"/>
      <c r="H736" s="136"/>
      <c r="I736" s="136"/>
      <c r="J736" s="95" t="s">
        <v>191</v>
      </c>
    </row>
    <row r="737" spans="1:10" ht="49.9" customHeight="1">
      <c r="A737" s="96"/>
      <c r="B737" s="96"/>
      <c r="C737" s="96"/>
      <c r="D737" s="96"/>
      <c r="E737" s="96"/>
      <c r="F737" s="96" t="s">
        <v>206</v>
      </c>
      <c r="G737" s="96" t="s">
        <v>207</v>
      </c>
      <c r="H737" s="96" t="s">
        <v>208</v>
      </c>
      <c r="I737" s="96" t="s">
        <v>209</v>
      </c>
      <c r="J737" s="96"/>
    </row>
    <row r="738" spans="1:10" ht="1.1499999999999999" customHeight="1">
      <c r="A738" s="100" t="s">
        <v>134</v>
      </c>
      <c r="B738" s="14" t="s">
        <v>551</v>
      </c>
      <c r="C738" s="100" t="s">
        <v>41</v>
      </c>
      <c r="D738" s="100" t="s">
        <v>548</v>
      </c>
      <c r="E738" s="16">
        <v>1E-4</v>
      </c>
      <c r="F738" s="14" t="s">
        <v>686</v>
      </c>
      <c r="G738" s="14" t="s">
        <v>687</v>
      </c>
      <c r="H738" s="14" t="s">
        <v>688</v>
      </c>
      <c r="I738" s="14" t="s">
        <v>210</v>
      </c>
      <c r="J738" s="99">
        <v>0</v>
      </c>
    </row>
    <row r="739" spans="1:10" ht="24" customHeight="1">
      <c r="A739" s="100" t="s">
        <v>134</v>
      </c>
      <c r="B739" s="14" t="s">
        <v>552</v>
      </c>
      <c r="C739" s="100" t="s">
        <v>41</v>
      </c>
      <c r="D739" s="100" t="s">
        <v>545</v>
      </c>
      <c r="E739" s="16">
        <v>1.0000000000000001E-5</v>
      </c>
      <c r="F739" s="14" t="s">
        <v>686</v>
      </c>
      <c r="G739" s="14" t="s">
        <v>687</v>
      </c>
      <c r="H739" s="14" t="s">
        <v>688</v>
      </c>
      <c r="I739" s="14" t="s">
        <v>210</v>
      </c>
      <c r="J739" s="99">
        <v>0</v>
      </c>
    </row>
    <row r="740" spans="1:10" ht="18" customHeight="1">
      <c r="A740" s="100" t="s">
        <v>134</v>
      </c>
      <c r="B740" s="14" t="s">
        <v>553</v>
      </c>
      <c r="C740" s="100" t="s">
        <v>41</v>
      </c>
      <c r="D740" s="100" t="s">
        <v>543</v>
      </c>
      <c r="E740" s="16">
        <v>3.918E-2</v>
      </c>
      <c r="F740" s="14" t="s">
        <v>683</v>
      </c>
      <c r="G740" s="14" t="s">
        <v>684</v>
      </c>
      <c r="H740" s="14" t="s">
        <v>685</v>
      </c>
      <c r="I740" s="14" t="s">
        <v>210</v>
      </c>
      <c r="J740" s="99">
        <v>0</v>
      </c>
    </row>
    <row r="741" spans="1:10" ht="25.9" customHeight="1">
      <c r="A741" s="117"/>
      <c r="B741" s="117"/>
      <c r="C741" s="117"/>
      <c r="D741" s="117"/>
      <c r="E741" s="117"/>
      <c r="F741" s="117" t="s">
        <v>211</v>
      </c>
      <c r="G741" s="117"/>
      <c r="H741" s="117"/>
      <c r="I741" s="117"/>
      <c r="J741" s="89">
        <v>0</v>
      </c>
    </row>
    <row r="742" spans="1:10" ht="19.899999999999999" customHeight="1">
      <c r="A742" s="117"/>
      <c r="B742" s="117"/>
      <c r="C742" s="117"/>
      <c r="D742" s="117"/>
      <c r="E742" s="117"/>
      <c r="F742" s="117" t="s">
        <v>212</v>
      </c>
      <c r="G742" s="117"/>
      <c r="H742" s="117"/>
      <c r="I742" s="117"/>
      <c r="J742" s="89">
        <v>0</v>
      </c>
    </row>
    <row r="743" spans="1:10" ht="24" customHeight="1">
      <c r="A743" s="92"/>
      <c r="B743" s="92"/>
      <c r="C743" s="92"/>
      <c r="D743" s="92"/>
      <c r="E743" s="92" t="s">
        <v>139</v>
      </c>
      <c r="F743" s="24">
        <v>11.31</v>
      </c>
      <c r="G743" s="92" t="s">
        <v>140</v>
      </c>
      <c r="H743" s="24">
        <v>0</v>
      </c>
      <c r="I743" s="92" t="s">
        <v>141</v>
      </c>
      <c r="J743" s="24">
        <v>11.31</v>
      </c>
    </row>
    <row r="744" spans="1:10" ht="19.899999999999999" customHeight="1" thickBot="1">
      <c r="A744" s="92"/>
      <c r="B744" s="92"/>
      <c r="C744" s="92"/>
      <c r="D744" s="92"/>
      <c r="E744" s="92" t="s">
        <v>142</v>
      </c>
      <c r="F744" s="24">
        <v>5.45</v>
      </c>
      <c r="G744" s="92"/>
      <c r="H744" s="138" t="s">
        <v>143</v>
      </c>
      <c r="I744" s="138"/>
      <c r="J744" s="24">
        <v>27.97</v>
      </c>
    </row>
    <row r="745" spans="1:10" ht="19.899999999999999" customHeight="1" thickTop="1">
      <c r="A745" s="25"/>
      <c r="B745" s="25"/>
      <c r="C745" s="25"/>
      <c r="D745" s="25"/>
      <c r="E745" s="25"/>
      <c r="F745" s="25"/>
      <c r="G745" s="25"/>
      <c r="H745" s="25"/>
      <c r="I745" s="25"/>
      <c r="J745" s="25"/>
    </row>
    <row r="746" spans="1:10" ht="19.899999999999999" customHeight="1">
      <c r="A746" s="93" t="s">
        <v>116</v>
      </c>
      <c r="B746" s="95" t="s">
        <v>17</v>
      </c>
      <c r="C746" s="93" t="s">
        <v>18</v>
      </c>
      <c r="D746" s="93" t="s">
        <v>4</v>
      </c>
      <c r="E746" s="132" t="s">
        <v>126</v>
      </c>
      <c r="F746" s="132"/>
      <c r="G746" s="96" t="s">
        <v>19</v>
      </c>
      <c r="H746" s="95" t="s">
        <v>5</v>
      </c>
      <c r="I746" s="95" t="s">
        <v>20</v>
      </c>
      <c r="J746" s="95" t="s">
        <v>6</v>
      </c>
    </row>
    <row r="747" spans="1:10" ht="19.899999999999999" customHeight="1">
      <c r="A747" s="94" t="s">
        <v>127</v>
      </c>
      <c r="B747" s="8" t="s">
        <v>417</v>
      </c>
      <c r="C747" s="94" t="s">
        <v>41</v>
      </c>
      <c r="D747" s="94" t="s">
        <v>418</v>
      </c>
      <c r="E747" s="139" t="s">
        <v>173</v>
      </c>
      <c r="F747" s="139"/>
      <c r="G747" s="9" t="s">
        <v>60</v>
      </c>
      <c r="H747" s="12">
        <v>1</v>
      </c>
      <c r="I747" s="10">
        <v>39.369999999999997</v>
      </c>
      <c r="J747" s="10">
        <v>39.369999999999997</v>
      </c>
    </row>
    <row r="748" spans="1:10" ht="19.899999999999999" customHeight="1">
      <c r="A748" s="132" t="s">
        <v>240</v>
      </c>
      <c r="B748" s="136" t="s">
        <v>17</v>
      </c>
      <c r="C748" s="132" t="s">
        <v>18</v>
      </c>
      <c r="D748" s="132" t="s">
        <v>241</v>
      </c>
      <c r="E748" s="136" t="s">
        <v>188</v>
      </c>
      <c r="F748" s="137" t="s">
        <v>242</v>
      </c>
      <c r="G748" s="136"/>
      <c r="H748" s="137" t="s">
        <v>191</v>
      </c>
      <c r="I748" s="136"/>
      <c r="J748" s="136" t="s">
        <v>243</v>
      </c>
    </row>
    <row r="749" spans="1:10" ht="19.899999999999999" customHeight="1">
      <c r="A749" s="136"/>
      <c r="B749" s="136"/>
      <c r="C749" s="136"/>
      <c r="D749" s="136"/>
      <c r="E749" s="136"/>
      <c r="F749" s="95" t="s">
        <v>244</v>
      </c>
      <c r="G749" s="95" t="s">
        <v>245</v>
      </c>
      <c r="H749" s="95" t="s">
        <v>244</v>
      </c>
      <c r="I749" s="95" t="s">
        <v>245</v>
      </c>
      <c r="J749" s="136"/>
    </row>
    <row r="750" spans="1:10" ht="19.899999999999999" customHeight="1">
      <c r="A750" s="98" t="s">
        <v>134</v>
      </c>
      <c r="B750" s="19" t="s">
        <v>554</v>
      </c>
      <c r="C750" s="98" t="s">
        <v>41</v>
      </c>
      <c r="D750" s="98" t="s">
        <v>555</v>
      </c>
      <c r="E750" s="21">
        <v>0.60241</v>
      </c>
      <c r="F750" s="22">
        <v>1</v>
      </c>
      <c r="G750" s="22">
        <v>0</v>
      </c>
      <c r="H750" s="97">
        <v>2.25</v>
      </c>
      <c r="I750" s="97">
        <v>1.21</v>
      </c>
      <c r="J750" s="97">
        <v>1.36</v>
      </c>
    </row>
    <row r="751" spans="1:10" ht="19.899999999999999" customHeight="1">
      <c r="A751" s="98" t="s">
        <v>134</v>
      </c>
      <c r="B751" s="19" t="s">
        <v>556</v>
      </c>
      <c r="C751" s="98" t="s">
        <v>41</v>
      </c>
      <c r="D751" s="98" t="s">
        <v>557</v>
      </c>
      <c r="E751" s="21">
        <v>0.12048</v>
      </c>
      <c r="F751" s="22">
        <v>1</v>
      </c>
      <c r="G751" s="22">
        <v>0</v>
      </c>
      <c r="H751" s="97">
        <v>23.1</v>
      </c>
      <c r="I751" s="97">
        <v>2.85</v>
      </c>
      <c r="J751" s="97">
        <v>2.78</v>
      </c>
    </row>
    <row r="752" spans="1:10" ht="25.9" customHeight="1">
      <c r="A752" s="98" t="s">
        <v>134</v>
      </c>
      <c r="B752" s="19" t="s">
        <v>558</v>
      </c>
      <c r="C752" s="98" t="s">
        <v>41</v>
      </c>
      <c r="D752" s="98" t="s">
        <v>559</v>
      </c>
      <c r="E752" s="21">
        <v>0.60241</v>
      </c>
      <c r="F752" s="22">
        <v>1</v>
      </c>
      <c r="G752" s="22">
        <v>0</v>
      </c>
      <c r="H752" s="97">
        <v>10.84</v>
      </c>
      <c r="I752" s="97">
        <v>0.73</v>
      </c>
      <c r="J752" s="97">
        <v>6.53</v>
      </c>
    </row>
    <row r="753" spans="1:10" ht="19.899999999999999" customHeight="1">
      <c r="A753" s="117"/>
      <c r="B753" s="117"/>
      <c r="C753" s="117"/>
      <c r="D753" s="117"/>
      <c r="E753" s="117"/>
      <c r="F753" s="117" t="s">
        <v>250</v>
      </c>
      <c r="G753" s="117"/>
      <c r="H753" s="117"/>
      <c r="I753" s="117"/>
      <c r="J753" s="89">
        <v>10.669600000000001</v>
      </c>
    </row>
    <row r="754" spans="1:10" ht="19.899999999999999" customHeight="1">
      <c r="A754" s="93" t="s">
        <v>251</v>
      </c>
      <c r="B754" s="95" t="s">
        <v>17</v>
      </c>
      <c r="C754" s="93" t="s">
        <v>18</v>
      </c>
      <c r="D754" s="93" t="s">
        <v>252</v>
      </c>
      <c r="E754" s="95" t="s">
        <v>188</v>
      </c>
      <c r="F754" s="136" t="s">
        <v>191</v>
      </c>
      <c r="G754" s="136"/>
      <c r="H754" s="136"/>
      <c r="I754" s="136"/>
      <c r="J754" s="95" t="s">
        <v>243</v>
      </c>
    </row>
    <row r="755" spans="1:10" ht="39" customHeight="1">
      <c r="A755" s="98" t="s">
        <v>134</v>
      </c>
      <c r="B755" s="19" t="s">
        <v>285</v>
      </c>
      <c r="C755" s="98" t="s">
        <v>41</v>
      </c>
      <c r="D755" s="98" t="s">
        <v>286</v>
      </c>
      <c r="E755" s="21">
        <v>2</v>
      </c>
      <c r="F755" s="98"/>
      <c r="G755" s="98"/>
      <c r="H755" s="98"/>
      <c r="I755" s="97" t="s">
        <v>673</v>
      </c>
      <c r="J755" s="97" t="s">
        <v>710</v>
      </c>
    </row>
    <row r="756" spans="1:10" ht="19.899999999999999" customHeight="1">
      <c r="A756" s="98" t="s">
        <v>134</v>
      </c>
      <c r="B756" s="19" t="s">
        <v>279</v>
      </c>
      <c r="C756" s="98" t="s">
        <v>41</v>
      </c>
      <c r="D756" s="98" t="s">
        <v>280</v>
      </c>
      <c r="E756" s="21">
        <v>1</v>
      </c>
      <c r="F756" s="98"/>
      <c r="G756" s="98"/>
      <c r="H756" s="98"/>
      <c r="I756" s="97" t="s">
        <v>672</v>
      </c>
      <c r="J756" s="97" t="s">
        <v>672</v>
      </c>
    </row>
    <row r="757" spans="1:10" ht="19.899999999999999" customHeight="1">
      <c r="A757" s="117"/>
      <c r="B757" s="117"/>
      <c r="C757" s="117"/>
      <c r="D757" s="117"/>
      <c r="E757" s="117"/>
      <c r="F757" s="117" t="s">
        <v>257</v>
      </c>
      <c r="G757" s="117"/>
      <c r="H757" s="117"/>
      <c r="I757" s="117"/>
      <c r="J757" s="26">
        <v>0</v>
      </c>
    </row>
    <row r="758" spans="1:10" ht="19.899999999999999" customHeight="1">
      <c r="A758" s="117"/>
      <c r="B758" s="117"/>
      <c r="C758" s="117"/>
      <c r="D758" s="117"/>
      <c r="E758" s="117"/>
      <c r="F758" s="117" t="s">
        <v>258</v>
      </c>
      <c r="G758" s="117"/>
      <c r="H758" s="117"/>
      <c r="I758" s="117"/>
      <c r="J758" s="89">
        <v>73.572199999999995</v>
      </c>
    </row>
    <row r="759" spans="1:10" ht="49.9" customHeight="1">
      <c r="A759" s="117"/>
      <c r="B759" s="117"/>
      <c r="C759" s="117"/>
      <c r="D759" s="117"/>
      <c r="E759" s="117"/>
      <c r="F759" s="117" t="s">
        <v>182</v>
      </c>
      <c r="G759" s="117"/>
      <c r="H759" s="117"/>
      <c r="I759" s="117"/>
      <c r="J759" s="89">
        <v>84.241799999999998</v>
      </c>
    </row>
    <row r="760" spans="1:10" ht="19.899999999999999" customHeight="1">
      <c r="A760" s="117"/>
      <c r="B760" s="117"/>
      <c r="C760" s="117"/>
      <c r="D760" s="117"/>
      <c r="E760" s="117"/>
      <c r="F760" s="117" t="s">
        <v>183</v>
      </c>
      <c r="G760" s="117"/>
      <c r="H760" s="117"/>
      <c r="I760" s="117"/>
      <c r="J760" s="89">
        <v>5</v>
      </c>
    </row>
    <row r="761" spans="1:10" ht="19.899999999999999" customHeight="1">
      <c r="A761" s="117"/>
      <c r="B761" s="117"/>
      <c r="C761" s="117"/>
      <c r="D761" s="117"/>
      <c r="E761" s="117"/>
      <c r="F761" s="117" t="s">
        <v>184</v>
      </c>
      <c r="G761" s="117"/>
      <c r="H761" s="117"/>
      <c r="I761" s="117"/>
      <c r="J761" s="89">
        <v>16.848400000000002</v>
      </c>
    </row>
    <row r="762" spans="1:10">
      <c r="A762" s="117"/>
      <c r="B762" s="117"/>
      <c r="C762" s="117"/>
      <c r="D762" s="117"/>
      <c r="E762" s="117"/>
      <c r="F762" s="117" t="s">
        <v>185</v>
      </c>
      <c r="G762" s="117"/>
      <c r="H762" s="117"/>
      <c r="I762" s="117"/>
      <c r="J762" s="89">
        <v>0.74029999999999996</v>
      </c>
    </row>
    <row r="763" spans="1:10" ht="14.25" customHeight="1">
      <c r="A763" s="117"/>
      <c r="B763" s="117"/>
      <c r="C763" s="117"/>
      <c r="D763" s="117"/>
      <c r="E763" s="117"/>
      <c r="F763" s="117" t="s">
        <v>211</v>
      </c>
      <c r="G763" s="117"/>
      <c r="H763" s="117"/>
      <c r="I763" s="117"/>
      <c r="J763" s="89">
        <v>0</v>
      </c>
    </row>
    <row r="764" spans="1:10" ht="49.9" customHeight="1">
      <c r="A764" s="93" t="s">
        <v>186</v>
      </c>
      <c r="B764" s="95" t="s">
        <v>17</v>
      </c>
      <c r="C764" s="93" t="s">
        <v>18</v>
      </c>
      <c r="D764" s="93" t="s">
        <v>187</v>
      </c>
      <c r="E764" s="95" t="s">
        <v>188</v>
      </c>
      <c r="F764" s="95" t="s">
        <v>189</v>
      </c>
      <c r="G764" s="95" t="s">
        <v>190</v>
      </c>
      <c r="H764" s="95"/>
      <c r="I764" s="95"/>
      <c r="J764" s="95" t="s">
        <v>191</v>
      </c>
    </row>
    <row r="765" spans="1:10" ht="1.1499999999999999" customHeight="1">
      <c r="A765" s="98" t="s">
        <v>134</v>
      </c>
      <c r="B765" s="19" t="s">
        <v>560</v>
      </c>
      <c r="C765" s="98" t="s">
        <v>41</v>
      </c>
      <c r="D765" s="98" t="s">
        <v>561</v>
      </c>
      <c r="E765" s="21">
        <v>6.6699999999999997E-3</v>
      </c>
      <c r="F765" s="20" t="s">
        <v>45</v>
      </c>
      <c r="G765" s="142" t="s">
        <v>711</v>
      </c>
      <c r="H765" s="142"/>
      <c r="I765" s="141"/>
      <c r="J765" s="97" t="s">
        <v>562</v>
      </c>
    </row>
    <row r="766" spans="1:10" ht="18" customHeight="1">
      <c r="A766" s="98" t="s">
        <v>134</v>
      </c>
      <c r="B766" s="19" t="s">
        <v>563</v>
      </c>
      <c r="C766" s="98" t="s">
        <v>41</v>
      </c>
      <c r="D766" s="98" t="s">
        <v>564</v>
      </c>
      <c r="E766" s="21">
        <v>8.0000000000000004E-4</v>
      </c>
      <c r="F766" s="20" t="s">
        <v>45</v>
      </c>
      <c r="G766" s="142" t="s">
        <v>712</v>
      </c>
      <c r="H766" s="142"/>
      <c r="I766" s="141"/>
      <c r="J766" s="97" t="s">
        <v>565</v>
      </c>
    </row>
    <row r="767" spans="1:10" ht="39" customHeight="1">
      <c r="A767" s="98" t="s">
        <v>134</v>
      </c>
      <c r="B767" s="19" t="s">
        <v>566</v>
      </c>
      <c r="C767" s="98" t="s">
        <v>41</v>
      </c>
      <c r="D767" s="98" t="s">
        <v>567</v>
      </c>
      <c r="E767" s="21">
        <v>2.4</v>
      </c>
      <c r="F767" s="20" t="s">
        <v>71</v>
      </c>
      <c r="G767" s="142" t="s">
        <v>713</v>
      </c>
      <c r="H767" s="142"/>
      <c r="I767" s="141"/>
      <c r="J767" s="97" t="s">
        <v>714</v>
      </c>
    </row>
    <row r="768" spans="1:10" ht="19.899999999999999" customHeight="1">
      <c r="A768" s="117"/>
      <c r="B768" s="117"/>
      <c r="C768" s="117"/>
      <c r="D768" s="117"/>
      <c r="E768" s="117"/>
      <c r="F768" s="117" t="s">
        <v>192</v>
      </c>
      <c r="G768" s="117"/>
      <c r="H768" s="117"/>
      <c r="I768" s="117"/>
      <c r="J768" s="89">
        <v>21.700500000000002</v>
      </c>
    </row>
    <row r="769" spans="1:10" ht="24" customHeight="1">
      <c r="A769" s="93" t="s">
        <v>196</v>
      </c>
      <c r="B769" s="95" t="s">
        <v>197</v>
      </c>
      <c r="C769" s="93" t="s">
        <v>18</v>
      </c>
      <c r="D769" s="93" t="s">
        <v>4</v>
      </c>
      <c r="E769" s="95" t="s">
        <v>198</v>
      </c>
      <c r="F769" s="95" t="s">
        <v>188</v>
      </c>
      <c r="G769" s="96" t="s">
        <v>189</v>
      </c>
      <c r="H769" s="136" t="s">
        <v>190</v>
      </c>
      <c r="I769" s="136"/>
      <c r="J769" s="95" t="s">
        <v>191</v>
      </c>
    </row>
    <row r="770" spans="1:10" ht="19.899999999999999" customHeight="1">
      <c r="A770" s="100" t="s">
        <v>127</v>
      </c>
      <c r="B770" s="14" t="s">
        <v>199</v>
      </c>
      <c r="C770" s="100" t="s">
        <v>41</v>
      </c>
      <c r="D770" s="100" t="s">
        <v>200</v>
      </c>
      <c r="E770" s="14" t="s">
        <v>568</v>
      </c>
      <c r="F770" s="16">
        <v>2.3999999999999998E-3</v>
      </c>
      <c r="G770" s="15" t="s">
        <v>201</v>
      </c>
      <c r="H770" s="143">
        <v>35.03</v>
      </c>
      <c r="I770" s="140"/>
      <c r="J770" s="99">
        <v>0.08</v>
      </c>
    </row>
    <row r="771" spans="1:10" ht="19.899999999999999" customHeight="1">
      <c r="A771" s="117"/>
      <c r="B771" s="117"/>
      <c r="C771" s="117"/>
      <c r="D771" s="117"/>
      <c r="E771" s="117"/>
      <c r="F771" s="117" t="s">
        <v>202</v>
      </c>
      <c r="G771" s="117"/>
      <c r="H771" s="117"/>
      <c r="I771" s="117"/>
      <c r="J771" s="89">
        <v>8.4099999999999994E-2</v>
      </c>
    </row>
    <row r="772" spans="1:10" ht="19.899999999999999" customHeight="1">
      <c r="A772" s="93" t="s">
        <v>203</v>
      </c>
      <c r="B772" s="95" t="s">
        <v>204</v>
      </c>
      <c r="C772" s="93" t="s">
        <v>18</v>
      </c>
      <c r="D772" s="93" t="s">
        <v>4</v>
      </c>
      <c r="E772" s="95" t="s">
        <v>188</v>
      </c>
      <c r="F772" s="136" t="s">
        <v>205</v>
      </c>
      <c r="G772" s="137"/>
      <c r="H772" s="136"/>
      <c r="I772" s="136"/>
      <c r="J772" s="95" t="s">
        <v>191</v>
      </c>
    </row>
    <row r="773" spans="1:10" ht="19.899999999999999" customHeight="1">
      <c r="A773" s="96"/>
      <c r="B773" s="96"/>
      <c r="C773" s="96"/>
      <c r="D773" s="96"/>
      <c r="E773" s="96"/>
      <c r="F773" s="96" t="s">
        <v>206</v>
      </c>
      <c r="G773" s="96" t="s">
        <v>207</v>
      </c>
      <c r="H773" s="96" t="s">
        <v>208</v>
      </c>
      <c r="I773" s="96" t="s">
        <v>209</v>
      </c>
      <c r="J773" s="96"/>
    </row>
    <row r="774" spans="1:10" ht="19.899999999999999" customHeight="1">
      <c r="A774" s="100" t="s">
        <v>134</v>
      </c>
      <c r="B774" s="14" t="s">
        <v>568</v>
      </c>
      <c r="C774" s="100" t="s">
        <v>41</v>
      </c>
      <c r="D774" s="100" t="s">
        <v>567</v>
      </c>
      <c r="E774" s="16">
        <v>2.3999999999999998E-3</v>
      </c>
      <c r="F774" s="14" t="s">
        <v>686</v>
      </c>
      <c r="G774" s="14" t="s">
        <v>687</v>
      </c>
      <c r="H774" s="14" t="s">
        <v>688</v>
      </c>
      <c r="I774" s="14" t="s">
        <v>210</v>
      </c>
      <c r="J774" s="99">
        <v>0</v>
      </c>
    </row>
    <row r="775" spans="1:10" ht="19.899999999999999" customHeight="1">
      <c r="A775" s="117"/>
      <c r="B775" s="117"/>
      <c r="C775" s="117"/>
      <c r="D775" s="117"/>
      <c r="E775" s="117"/>
      <c r="F775" s="117" t="s">
        <v>211</v>
      </c>
      <c r="G775" s="117"/>
      <c r="H775" s="117"/>
      <c r="I775" s="117"/>
      <c r="J775" s="89">
        <v>0</v>
      </c>
    </row>
    <row r="776" spans="1:10" ht="19.899999999999999" customHeight="1">
      <c r="A776" s="117"/>
      <c r="B776" s="117"/>
      <c r="C776" s="117"/>
      <c r="D776" s="117"/>
      <c r="E776" s="117"/>
      <c r="F776" s="117" t="s">
        <v>212</v>
      </c>
      <c r="G776" s="117"/>
      <c r="H776" s="117"/>
      <c r="I776" s="117"/>
      <c r="J776" s="89">
        <v>0</v>
      </c>
    </row>
    <row r="777" spans="1:10" ht="19.899999999999999" customHeight="1">
      <c r="A777" s="92"/>
      <c r="B777" s="92"/>
      <c r="C777" s="92"/>
      <c r="D777" s="92"/>
      <c r="E777" s="92" t="s">
        <v>139</v>
      </c>
      <c r="F777" s="24">
        <v>14.74</v>
      </c>
      <c r="G777" s="92" t="s">
        <v>140</v>
      </c>
      <c r="H777" s="24">
        <v>0</v>
      </c>
      <c r="I777" s="92" t="s">
        <v>141</v>
      </c>
      <c r="J777" s="24">
        <v>14.74</v>
      </c>
    </row>
    <row r="778" spans="1:10" ht="24" customHeight="1" thickBot="1">
      <c r="A778" s="92"/>
      <c r="B778" s="92"/>
      <c r="C778" s="92"/>
      <c r="D778" s="92"/>
      <c r="E778" s="92" t="s">
        <v>142</v>
      </c>
      <c r="F778" s="24">
        <v>9.5299999999999994</v>
      </c>
      <c r="G778" s="92"/>
      <c r="H778" s="138" t="s">
        <v>143</v>
      </c>
      <c r="I778" s="138"/>
      <c r="J778" s="24">
        <v>48.9</v>
      </c>
    </row>
    <row r="779" spans="1:10" ht="25.9" customHeight="1" thickTop="1">
      <c r="A779" s="25"/>
      <c r="B779" s="25"/>
      <c r="C779" s="25"/>
      <c r="D779" s="25"/>
      <c r="E779" s="25"/>
      <c r="F779" s="25"/>
      <c r="G779" s="25"/>
      <c r="H779" s="25"/>
      <c r="I779" s="25"/>
      <c r="J779" s="25"/>
    </row>
    <row r="780" spans="1:10" ht="25.9" customHeight="1">
      <c r="A780" s="93" t="s">
        <v>117</v>
      </c>
      <c r="B780" s="95" t="s">
        <v>17</v>
      </c>
      <c r="C780" s="93" t="s">
        <v>18</v>
      </c>
      <c r="D780" s="93" t="s">
        <v>4</v>
      </c>
      <c r="E780" s="132" t="s">
        <v>126</v>
      </c>
      <c r="F780" s="132"/>
      <c r="G780" s="96" t="s">
        <v>19</v>
      </c>
      <c r="H780" s="95" t="s">
        <v>5</v>
      </c>
      <c r="I780" s="95" t="s">
        <v>20</v>
      </c>
      <c r="J780" s="95" t="s">
        <v>6</v>
      </c>
    </row>
    <row r="781" spans="1:10" ht="24" customHeight="1">
      <c r="A781" s="94" t="s">
        <v>127</v>
      </c>
      <c r="B781" s="8" t="s">
        <v>419</v>
      </c>
      <c r="C781" s="94" t="s">
        <v>41</v>
      </c>
      <c r="D781" s="94" t="s">
        <v>420</v>
      </c>
      <c r="E781" s="139" t="s">
        <v>173</v>
      </c>
      <c r="F781" s="139"/>
      <c r="G781" s="9" t="s">
        <v>60</v>
      </c>
      <c r="H781" s="12">
        <v>1</v>
      </c>
      <c r="I781" s="10">
        <v>573.70000000000005</v>
      </c>
      <c r="J781" s="10">
        <v>573.70000000000005</v>
      </c>
    </row>
    <row r="782" spans="1:10" ht="19.899999999999999" customHeight="1">
      <c r="A782" s="93" t="s">
        <v>251</v>
      </c>
      <c r="B782" s="95" t="s">
        <v>17</v>
      </c>
      <c r="C782" s="93" t="s">
        <v>18</v>
      </c>
      <c r="D782" s="93" t="s">
        <v>252</v>
      </c>
      <c r="E782" s="95" t="s">
        <v>188</v>
      </c>
      <c r="F782" s="136" t="s">
        <v>191</v>
      </c>
      <c r="G782" s="136"/>
      <c r="H782" s="136"/>
      <c r="I782" s="136"/>
      <c r="J782" s="95" t="s">
        <v>243</v>
      </c>
    </row>
    <row r="783" spans="1:10" ht="19.899999999999999" customHeight="1">
      <c r="A783" s="98" t="s">
        <v>134</v>
      </c>
      <c r="B783" s="19" t="s">
        <v>285</v>
      </c>
      <c r="C783" s="98" t="s">
        <v>41</v>
      </c>
      <c r="D783" s="98" t="s">
        <v>286</v>
      </c>
      <c r="E783" s="21">
        <v>1</v>
      </c>
      <c r="F783" s="98"/>
      <c r="G783" s="98"/>
      <c r="H783" s="98"/>
      <c r="I783" s="97" t="s">
        <v>673</v>
      </c>
      <c r="J783" s="97" t="s">
        <v>673</v>
      </c>
    </row>
    <row r="784" spans="1:10" ht="39" customHeight="1">
      <c r="A784" s="98" t="s">
        <v>134</v>
      </c>
      <c r="B784" s="19" t="s">
        <v>279</v>
      </c>
      <c r="C784" s="98" t="s">
        <v>41</v>
      </c>
      <c r="D784" s="98" t="s">
        <v>280</v>
      </c>
      <c r="E784" s="21">
        <v>1</v>
      </c>
      <c r="F784" s="98"/>
      <c r="G784" s="98"/>
      <c r="H784" s="98"/>
      <c r="I784" s="97" t="s">
        <v>672</v>
      </c>
      <c r="J784" s="97" t="s">
        <v>672</v>
      </c>
    </row>
    <row r="785" spans="1:10" ht="39" customHeight="1">
      <c r="A785" s="117"/>
      <c r="B785" s="117"/>
      <c r="C785" s="117"/>
      <c r="D785" s="117"/>
      <c r="E785" s="117"/>
      <c r="F785" s="117" t="s">
        <v>257</v>
      </c>
      <c r="G785" s="117"/>
      <c r="H785" s="117"/>
      <c r="I785" s="117"/>
      <c r="J785" s="26">
        <v>0</v>
      </c>
    </row>
    <row r="786" spans="1:10" ht="39" customHeight="1">
      <c r="A786" s="117"/>
      <c r="B786" s="117"/>
      <c r="C786" s="117"/>
      <c r="D786" s="117"/>
      <c r="E786" s="117"/>
      <c r="F786" s="117" t="s">
        <v>258</v>
      </c>
      <c r="G786" s="117"/>
      <c r="H786" s="117"/>
      <c r="I786" s="117"/>
      <c r="J786" s="89">
        <v>50.945900000000002</v>
      </c>
    </row>
    <row r="787" spans="1:10" ht="19.899999999999999" customHeight="1">
      <c r="A787" s="117"/>
      <c r="B787" s="117"/>
      <c r="C787" s="117"/>
      <c r="D787" s="117"/>
      <c r="E787" s="117"/>
      <c r="F787" s="117" t="s">
        <v>182</v>
      </c>
      <c r="G787" s="117"/>
      <c r="H787" s="117"/>
      <c r="I787" s="117"/>
      <c r="J787" s="89">
        <v>50.945900000000002</v>
      </c>
    </row>
    <row r="788" spans="1:10" ht="19.899999999999999" customHeight="1">
      <c r="A788" s="117"/>
      <c r="B788" s="117"/>
      <c r="C788" s="117"/>
      <c r="D788" s="117"/>
      <c r="E788" s="117"/>
      <c r="F788" s="117" t="s">
        <v>183</v>
      </c>
      <c r="G788" s="117"/>
      <c r="H788" s="117"/>
      <c r="I788" s="117"/>
      <c r="J788" s="89">
        <v>1.8</v>
      </c>
    </row>
    <row r="789" spans="1:10" ht="19.899999999999999" customHeight="1">
      <c r="A789" s="117"/>
      <c r="B789" s="117"/>
      <c r="C789" s="117"/>
      <c r="D789" s="117"/>
      <c r="E789" s="117"/>
      <c r="F789" s="117" t="s">
        <v>184</v>
      </c>
      <c r="G789" s="117"/>
      <c r="H789" s="117"/>
      <c r="I789" s="117"/>
      <c r="J789" s="89">
        <v>28.3033</v>
      </c>
    </row>
    <row r="790" spans="1:10" ht="49.9" customHeight="1">
      <c r="A790" s="117"/>
      <c r="B790" s="117"/>
      <c r="C790" s="117"/>
      <c r="D790" s="117"/>
      <c r="E790" s="117"/>
      <c r="F790" s="117" t="s">
        <v>185</v>
      </c>
      <c r="G790" s="117"/>
      <c r="H790" s="117"/>
      <c r="I790" s="117"/>
      <c r="J790" s="89">
        <v>1.3954</v>
      </c>
    </row>
    <row r="791" spans="1:10" ht="49.9" customHeight="1">
      <c r="A791" s="117"/>
      <c r="B791" s="117"/>
      <c r="C791" s="117"/>
      <c r="D791" s="117"/>
      <c r="E791" s="117"/>
      <c r="F791" s="117" t="s">
        <v>211</v>
      </c>
      <c r="G791" s="117"/>
      <c r="H791" s="117"/>
      <c r="I791" s="117"/>
      <c r="J791" s="89">
        <v>0</v>
      </c>
    </row>
    <row r="792" spans="1:10" ht="49.9" customHeight="1">
      <c r="A792" s="93" t="s">
        <v>186</v>
      </c>
      <c r="B792" s="95" t="s">
        <v>17</v>
      </c>
      <c r="C792" s="93" t="s">
        <v>18</v>
      </c>
      <c r="D792" s="93" t="s">
        <v>187</v>
      </c>
      <c r="E792" s="95" t="s">
        <v>188</v>
      </c>
      <c r="F792" s="95" t="s">
        <v>189</v>
      </c>
      <c r="G792" s="95" t="s">
        <v>190</v>
      </c>
      <c r="H792" s="95"/>
      <c r="I792" s="95"/>
      <c r="J792" s="95" t="s">
        <v>191</v>
      </c>
    </row>
    <row r="793" spans="1:10" ht="19.899999999999999" customHeight="1">
      <c r="A793" s="98" t="s">
        <v>134</v>
      </c>
      <c r="B793" s="19" t="s">
        <v>569</v>
      </c>
      <c r="C793" s="98" t="s">
        <v>41</v>
      </c>
      <c r="D793" s="98" t="s">
        <v>570</v>
      </c>
      <c r="E793" s="21">
        <v>1</v>
      </c>
      <c r="F793" s="20" t="s">
        <v>60</v>
      </c>
      <c r="G793" s="142" t="s">
        <v>715</v>
      </c>
      <c r="H793" s="142"/>
      <c r="I793" s="141"/>
      <c r="J793" s="97" t="s">
        <v>715</v>
      </c>
    </row>
    <row r="794" spans="1:10" ht="19.899999999999999" customHeight="1">
      <c r="A794" s="98" t="s">
        <v>134</v>
      </c>
      <c r="B794" s="19" t="s">
        <v>287</v>
      </c>
      <c r="C794" s="98" t="s">
        <v>41</v>
      </c>
      <c r="D794" s="98" t="s">
        <v>288</v>
      </c>
      <c r="E794" s="21">
        <v>1.0920000000000001</v>
      </c>
      <c r="F794" s="20" t="s">
        <v>71</v>
      </c>
      <c r="G794" s="142" t="s">
        <v>716</v>
      </c>
      <c r="H794" s="142"/>
      <c r="I794" s="141"/>
      <c r="J794" s="97" t="s">
        <v>717</v>
      </c>
    </row>
    <row r="795" spans="1:10">
      <c r="A795" s="117"/>
      <c r="B795" s="117"/>
      <c r="C795" s="117"/>
      <c r="D795" s="117"/>
      <c r="E795" s="117"/>
      <c r="F795" s="117" t="s">
        <v>192</v>
      </c>
      <c r="G795" s="117"/>
      <c r="H795" s="117"/>
      <c r="I795" s="117"/>
      <c r="J795" s="89">
        <v>543.89790000000005</v>
      </c>
    </row>
    <row r="796" spans="1:10" ht="14.25" customHeight="1">
      <c r="A796" s="93" t="s">
        <v>196</v>
      </c>
      <c r="B796" s="95" t="s">
        <v>197</v>
      </c>
      <c r="C796" s="93" t="s">
        <v>18</v>
      </c>
      <c r="D796" s="93" t="s">
        <v>4</v>
      </c>
      <c r="E796" s="95" t="s">
        <v>198</v>
      </c>
      <c r="F796" s="95" t="s">
        <v>188</v>
      </c>
      <c r="G796" s="96" t="s">
        <v>189</v>
      </c>
      <c r="H796" s="136" t="s">
        <v>190</v>
      </c>
      <c r="I796" s="136"/>
      <c r="J796" s="95" t="s">
        <v>191</v>
      </c>
    </row>
    <row r="797" spans="1:10" ht="49.9" customHeight="1">
      <c r="A797" s="100" t="s">
        <v>127</v>
      </c>
      <c r="B797" s="14" t="s">
        <v>199</v>
      </c>
      <c r="C797" s="100" t="s">
        <v>41</v>
      </c>
      <c r="D797" s="100" t="s">
        <v>200</v>
      </c>
      <c r="E797" s="14" t="s">
        <v>571</v>
      </c>
      <c r="F797" s="16">
        <v>1.9599999999999999E-3</v>
      </c>
      <c r="G797" s="15" t="s">
        <v>201</v>
      </c>
      <c r="H797" s="143">
        <v>35.03</v>
      </c>
      <c r="I797" s="140"/>
      <c r="J797" s="99">
        <v>7.0000000000000007E-2</v>
      </c>
    </row>
    <row r="798" spans="1:10" ht="1.1499999999999999" customHeight="1">
      <c r="A798" s="100" t="s">
        <v>127</v>
      </c>
      <c r="B798" s="14" t="s">
        <v>199</v>
      </c>
      <c r="C798" s="100" t="s">
        <v>41</v>
      </c>
      <c r="D798" s="100" t="s">
        <v>200</v>
      </c>
      <c r="E798" s="14" t="s">
        <v>289</v>
      </c>
      <c r="F798" s="16">
        <v>1.09E-3</v>
      </c>
      <c r="G798" s="15" t="s">
        <v>201</v>
      </c>
      <c r="H798" s="143">
        <v>35.03</v>
      </c>
      <c r="I798" s="140"/>
      <c r="J798" s="99">
        <v>0.04</v>
      </c>
    </row>
    <row r="799" spans="1:10" ht="18" customHeight="1">
      <c r="A799" s="117"/>
      <c r="B799" s="117"/>
      <c r="C799" s="117"/>
      <c r="D799" s="117"/>
      <c r="E799" s="117"/>
      <c r="F799" s="117" t="s">
        <v>202</v>
      </c>
      <c r="G799" s="117"/>
      <c r="H799" s="117"/>
      <c r="I799" s="117"/>
      <c r="J799" s="89">
        <v>0.1069</v>
      </c>
    </row>
    <row r="800" spans="1:10" ht="39" customHeight="1">
      <c r="A800" s="93" t="s">
        <v>203</v>
      </c>
      <c r="B800" s="95" t="s">
        <v>204</v>
      </c>
      <c r="C800" s="93" t="s">
        <v>18</v>
      </c>
      <c r="D800" s="93" t="s">
        <v>4</v>
      </c>
      <c r="E800" s="95" t="s">
        <v>188</v>
      </c>
      <c r="F800" s="136" t="s">
        <v>205</v>
      </c>
      <c r="G800" s="137"/>
      <c r="H800" s="136"/>
      <c r="I800" s="136"/>
      <c r="J800" s="95" t="s">
        <v>191</v>
      </c>
    </row>
    <row r="801" spans="1:10" ht="15" customHeight="1">
      <c r="A801" s="96"/>
      <c r="B801" s="96"/>
      <c r="C801" s="96"/>
      <c r="D801" s="96"/>
      <c r="E801" s="96"/>
      <c r="F801" s="96" t="s">
        <v>206</v>
      </c>
      <c r="G801" s="96" t="s">
        <v>207</v>
      </c>
      <c r="H801" s="96" t="s">
        <v>208</v>
      </c>
      <c r="I801" s="96" t="s">
        <v>209</v>
      </c>
      <c r="J801" s="96"/>
    </row>
    <row r="802" spans="1:10" ht="15" customHeight="1">
      <c r="A802" s="100" t="s">
        <v>134</v>
      </c>
      <c r="B802" s="14" t="s">
        <v>289</v>
      </c>
      <c r="C802" s="100" t="s">
        <v>41</v>
      </c>
      <c r="D802" s="100" t="s">
        <v>288</v>
      </c>
      <c r="E802" s="16">
        <v>1.09E-3</v>
      </c>
      <c r="F802" s="14" t="s">
        <v>686</v>
      </c>
      <c r="G802" s="14" t="s">
        <v>687</v>
      </c>
      <c r="H802" s="14" t="s">
        <v>688</v>
      </c>
      <c r="I802" s="14" t="s">
        <v>210</v>
      </c>
      <c r="J802" s="99">
        <v>0</v>
      </c>
    </row>
    <row r="803" spans="1:10" ht="24" customHeight="1">
      <c r="A803" s="100" t="s">
        <v>134</v>
      </c>
      <c r="B803" s="14" t="s">
        <v>571</v>
      </c>
      <c r="C803" s="100" t="s">
        <v>41</v>
      </c>
      <c r="D803" s="100" t="s">
        <v>570</v>
      </c>
      <c r="E803" s="16">
        <v>1.9599999999999999E-3</v>
      </c>
      <c r="F803" s="14" t="s">
        <v>686</v>
      </c>
      <c r="G803" s="14" t="s">
        <v>687</v>
      </c>
      <c r="H803" s="14" t="s">
        <v>688</v>
      </c>
      <c r="I803" s="14" t="s">
        <v>210</v>
      </c>
      <c r="J803" s="99">
        <v>0</v>
      </c>
    </row>
    <row r="804" spans="1:10" ht="24" customHeight="1">
      <c r="A804" s="117"/>
      <c r="B804" s="117"/>
      <c r="C804" s="117"/>
      <c r="D804" s="117"/>
      <c r="E804" s="117"/>
      <c r="F804" s="117" t="s">
        <v>211</v>
      </c>
      <c r="G804" s="117"/>
      <c r="H804" s="117"/>
      <c r="I804" s="117"/>
      <c r="J804" s="89">
        <v>0</v>
      </c>
    </row>
    <row r="805" spans="1:10" ht="24" customHeight="1">
      <c r="A805" s="117"/>
      <c r="B805" s="117"/>
      <c r="C805" s="117"/>
      <c r="D805" s="117"/>
      <c r="E805" s="117"/>
      <c r="F805" s="117" t="s">
        <v>212</v>
      </c>
      <c r="G805" s="117"/>
      <c r="H805" s="117"/>
      <c r="I805" s="117"/>
      <c r="J805" s="89">
        <v>0</v>
      </c>
    </row>
    <row r="806" spans="1:10" ht="19.899999999999999" customHeight="1">
      <c r="A806" s="92"/>
      <c r="B806" s="92"/>
      <c r="C806" s="92"/>
      <c r="D806" s="92"/>
      <c r="E806" s="92" t="s">
        <v>139</v>
      </c>
      <c r="F806" s="24">
        <v>28.33</v>
      </c>
      <c r="G806" s="92" t="s">
        <v>140</v>
      </c>
      <c r="H806" s="24">
        <v>0</v>
      </c>
      <c r="I806" s="92" t="s">
        <v>141</v>
      </c>
      <c r="J806" s="24">
        <v>28.33</v>
      </c>
    </row>
    <row r="807" spans="1:10" ht="19.899999999999999" customHeight="1" thickBot="1">
      <c r="A807" s="92"/>
      <c r="B807" s="92"/>
      <c r="C807" s="92"/>
      <c r="D807" s="92"/>
      <c r="E807" s="92" t="s">
        <v>142</v>
      </c>
      <c r="F807" s="24">
        <v>139</v>
      </c>
      <c r="G807" s="92"/>
      <c r="H807" s="138" t="s">
        <v>143</v>
      </c>
      <c r="I807" s="138"/>
      <c r="J807" s="24">
        <v>712.7</v>
      </c>
    </row>
    <row r="808" spans="1:10" ht="24" customHeight="1" thickTop="1">
      <c r="A808" s="25"/>
      <c r="B808" s="25"/>
      <c r="C808" s="25"/>
      <c r="D808" s="25"/>
      <c r="E808" s="25"/>
      <c r="F808" s="25"/>
      <c r="G808" s="25"/>
      <c r="H808" s="25"/>
      <c r="I808" s="25"/>
      <c r="J808" s="25"/>
    </row>
    <row r="809" spans="1:10" ht="24" customHeight="1">
      <c r="A809" s="93" t="s">
        <v>421</v>
      </c>
      <c r="B809" s="95" t="s">
        <v>17</v>
      </c>
      <c r="C809" s="93" t="s">
        <v>18</v>
      </c>
      <c r="D809" s="93" t="s">
        <v>4</v>
      </c>
      <c r="E809" s="132" t="s">
        <v>126</v>
      </c>
      <c r="F809" s="132"/>
      <c r="G809" s="96" t="s">
        <v>19</v>
      </c>
      <c r="H809" s="95" t="s">
        <v>5</v>
      </c>
      <c r="I809" s="95" t="s">
        <v>20</v>
      </c>
      <c r="J809" s="95" t="s">
        <v>6</v>
      </c>
    </row>
    <row r="810" spans="1:10" ht="19.899999999999999" customHeight="1">
      <c r="A810" s="94" t="s">
        <v>127</v>
      </c>
      <c r="B810" s="8" t="s">
        <v>422</v>
      </c>
      <c r="C810" s="94" t="s">
        <v>27</v>
      </c>
      <c r="D810" s="94" t="s">
        <v>423</v>
      </c>
      <c r="E810" s="139" t="s">
        <v>572</v>
      </c>
      <c r="F810" s="139"/>
      <c r="G810" s="9" t="s">
        <v>168</v>
      </c>
      <c r="H810" s="12">
        <v>1</v>
      </c>
      <c r="I810" s="10">
        <v>439.54</v>
      </c>
      <c r="J810" s="10">
        <v>439.54</v>
      </c>
    </row>
    <row r="811" spans="1:10" ht="19.899999999999999" customHeight="1">
      <c r="A811" s="100" t="s">
        <v>128</v>
      </c>
      <c r="B811" s="14" t="s">
        <v>237</v>
      </c>
      <c r="C811" s="100" t="s">
        <v>27</v>
      </c>
      <c r="D811" s="100" t="s">
        <v>133</v>
      </c>
      <c r="E811" s="140" t="s">
        <v>171</v>
      </c>
      <c r="F811" s="140"/>
      <c r="G811" s="15" t="s">
        <v>172</v>
      </c>
      <c r="H811" s="16">
        <v>0.59450000000000003</v>
      </c>
      <c r="I811" s="17">
        <v>25.66</v>
      </c>
      <c r="J811" s="17">
        <v>15.25</v>
      </c>
    </row>
    <row r="812" spans="1:10" ht="19.899999999999999" customHeight="1">
      <c r="A812" s="100" t="s">
        <v>128</v>
      </c>
      <c r="B812" s="14" t="s">
        <v>573</v>
      </c>
      <c r="C812" s="100" t="s">
        <v>27</v>
      </c>
      <c r="D812" s="100" t="s">
        <v>574</v>
      </c>
      <c r="E812" s="140" t="s">
        <v>461</v>
      </c>
      <c r="F812" s="140"/>
      <c r="G812" s="15" t="s">
        <v>388</v>
      </c>
      <c r="H812" s="16">
        <v>0.72089999999999999</v>
      </c>
      <c r="I812" s="17">
        <v>10.23</v>
      </c>
      <c r="J812" s="17">
        <v>7.37</v>
      </c>
    </row>
    <row r="813" spans="1:10" ht="19.899999999999999" customHeight="1">
      <c r="A813" s="100" t="s">
        <v>128</v>
      </c>
      <c r="B813" s="14" t="s">
        <v>452</v>
      </c>
      <c r="C813" s="100" t="s">
        <v>27</v>
      </c>
      <c r="D813" s="100" t="s">
        <v>453</v>
      </c>
      <c r="E813" s="140" t="s">
        <v>446</v>
      </c>
      <c r="F813" s="140"/>
      <c r="G813" s="15" t="s">
        <v>447</v>
      </c>
      <c r="H813" s="16">
        <v>6.7999999999999996E-3</v>
      </c>
      <c r="I813" s="17">
        <v>3.62</v>
      </c>
      <c r="J813" s="17">
        <v>0.02</v>
      </c>
    </row>
    <row r="814" spans="1:10" ht="19.899999999999999" customHeight="1">
      <c r="A814" s="100" t="s">
        <v>128</v>
      </c>
      <c r="B814" s="14" t="s">
        <v>575</v>
      </c>
      <c r="C814" s="100" t="s">
        <v>27</v>
      </c>
      <c r="D814" s="100" t="s">
        <v>576</v>
      </c>
      <c r="E814" s="140" t="s">
        <v>461</v>
      </c>
      <c r="F814" s="140"/>
      <c r="G814" s="15" t="s">
        <v>388</v>
      </c>
      <c r="H814" s="16">
        <v>8.0500000000000007</v>
      </c>
      <c r="I814" s="17">
        <v>13.81</v>
      </c>
      <c r="J814" s="17">
        <v>111.17</v>
      </c>
    </row>
    <row r="815" spans="1:10" ht="19.899999999999999" customHeight="1">
      <c r="A815" s="100" t="s">
        <v>128</v>
      </c>
      <c r="B815" s="14" t="s">
        <v>454</v>
      </c>
      <c r="C815" s="100" t="s">
        <v>27</v>
      </c>
      <c r="D815" s="100" t="s">
        <v>455</v>
      </c>
      <c r="E815" s="140" t="s">
        <v>446</v>
      </c>
      <c r="F815" s="140"/>
      <c r="G815" s="15" t="s">
        <v>450</v>
      </c>
      <c r="H815" s="16">
        <v>4.2299999999999997E-2</v>
      </c>
      <c r="I815" s="17">
        <v>0.81</v>
      </c>
      <c r="J815" s="17">
        <v>0.03</v>
      </c>
    </row>
    <row r="816" spans="1:10" ht="19.899999999999999" customHeight="1">
      <c r="A816" s="100" t="s">
        <v>128</v>
      </c>
      <c r="B816" s="14" t="s">
        <v>430</v>
      </c>
      <c r="C816" s="100" t="s">
        <v>27</v>
      </c>
      <c r="D816" s="100" t="s">
        <v>431</v>
      </c>
      <c r="E816" s="140" t="s">
        <v>171</v>
      </c>
      <c r="F816" s="140"/>
      <c r="G816" s="15" t="s">
        <v>172</v>
      </c>
      <c r="H816" s="16">
        <v>2.0895000000000001</v>
      </c>
      <c r="I816" s="17">
        <v>30.5</v>
      </c>
      <c r="J816" s="17">
        <v>63.72</v>
      </c>
    </row>
    <row r="817" spans="1:10" ht="19.899999999999999" customHeight="1">
      <c r="A817" s="100" t="s">
        <v>128</v>
      </c>
      <c r="B817" s="14" t="s">
        <v>238</v>
      </c>
      <c r="C817" s="100" t="s">
        <v>27</v>
      </c>
      <c r="D817" s="100" t="s">
        <v>239</v>
      </c>
      <c r="E817" s="140" t="s">
        <v>171</v>
      </c>
      <c r="F817" s="140"/>
      <c r="G817" s="15" t="s">
        <v>172</v>
      </c>
      <c r="H817" s="16">
        <v>0.27310000000000001</v>
      </c>
      <c r="I817" s="17">
        <v>31.1</v>
      </c>
      <c r="J817" s="17">
        <v>8.49</v>
      </c>
    </row>
    <row r="818" spans="1:10" ht="25.9" customHeight="1">
      <c r="A818" s="100" t="s">
        <v>128</v>
      </c>
      <c r="B818" s="14" t="s">
        <v>577</v>
      </c>
      <c r="C818" s="100" t="s">
        <v>27</v>
      </c>
      <c r="D818" s="100" t="s">
        <v>578</v>
      </c>
      <c r="E818" s="140" t="s">
        <v>461</v>
      </c>
      <c r="F818" s="140"/>
      <c r="G818" s="15" t="s">
        <v>388</v>
      </c>
      <c r="H818" s="16">
        <v>1.3925000000000001</v>
      </c>
      <c r="I818" s="17">
        <v>15.46</v>
      </c>
      <c r="J818" s="17">
        <v>21.52</v>
      </c>
    </row>
    <row r="819" spans="1:10" ht="24" customHeight="1">
      <c r="A819" s="98" t="s">
        <v>134</v>
      </c>
      <c r="B819" s="19" t="s">
        <v>579</v>
      </c>
      <c r="C819" s="98" t="s">
        <v>27</v>
      </c>
      <c r="D819" s="98" t="s">
        <v>580</v>
      </c>
      <c r="E819" s="141" t="s">
        <v>135</v>
      </c>
      <c r="F819" s="141"/>
      <c r="G819" s="20" t="s">
        <v>510</v>
      </c>
      <c r="H819" s="21">
        <v>7.2999999999999995E-2</v>
      </c>
      <c r="I819" s="22">
        <v>19.649999999999999</v>
      </c>
      <c r="J819" s="22">
        <v>1.43</v>
      </c>
    </row>
    <row r="820" spans="1:10" ht="25.9" customHeight="1">
      <c r="A820" s="98" t="s">
        <v>134</v>
      </c>
      <c r="B820" s="19" t="s">
        <v>581</v>
      </c>
      <c r="C820" s="98" t="s">
        <v>27</v>
      </c>
      <c r="D820" s="98" t="s">
        <v>582</v>
      </c>
      <c r="E820" s="141" t="s">
        <v>135</v>
      </c>
      <c r="F820" s="141"/>
      <c r="G820" s="20" t="s">
        <v>53</v>
      </c>
      <c r="H820" s="21">
        <v>0.27900000000000003</v>
      </c>
      <c r="I820" s="22">
        <v>754.65</v>
      </c>
      <c r="J820" s="22">
        <v>210.54</v>
      </c>
    </row>
    <row r="821" spans="1:10" ht="19.899999999999999" customHeight="1">
      <c r="A821" s="98" t="s">
        <v>134</v>
      </c>
      <c r="B821" s="19" t="s">
        <v>583</v>
      </c>
      <c r="C821" s="98" t="s">
        <v>27</v>
      </c>
      <c r="D821" s="98" t="s">
        <v>584</v>
      </c>
      <c r="E821" s="141" t="s">
        <v>135</v>
      </c>
      <c r="F821" s="141"/>
      <c r="G821" s="20" t="s">
        <v>28</v>
      </c>
      <c r="H821" s="21">
        <v>2.2000000000000002</v>
      </c>
      <c r="I821" s="22">
        <v>0</v>
      </c>
      <c r="J821" s="22">
        <v>0</v>
      </c>
    </row>
    <row r="822" spans="1:10" ht="19.899999999999999" customHeight="1">
      <c r="A822" s="92"/>
      <c r="B822" s="92"/>
      <c r="C822" s="92"/>
      <c r="D822" s="92"/>
      <c r="E822" s="92" t="s">
        <v>139</v>
      </c>
      <c r="F822" s="24">
        <v>85.47</v>
      </c>
      <c r="G822" s="92" t="s">
        <v>140</v>
      </c>
      <c r="H822" s="24">
        <v>0</v>
      </c>
      <c r="I822" s="92" t="s">
        <v>141</v>
      </c>
      <c r="J822" s="24">
        <v>85.47</v>
      </c>
    </row>
    <row r="823" spans="1:10" ht="39" customHeight="1" thickBot="1">
      <c r="A823" s="92"/>
      <c r="B823" s="92"/>
      <c r="C823" s="92"/>
      <c r="D823" s="92"/>
      <c r="E823" s="92" t="s">
        <v>142</v>
      </c>
      <c r="F823" s="24">
        <v>106.5</v>
      </c>
      <c r="G823" s="92"/>
      <c r="H823" s="138" t="s">
        <v>143</v>
      </c>
      <c r="I823" s="138"/>
      <c r="J823" s="24">
        <v>546.04</v>
      </c>
    </row>
    <row r="824" spans="1:10" ht="19.899999999999999" customHeight="1" thickTop="1">
      <c r="A824" s="25"/>
      <c r="B824" s="25"/>
      <c r="C824" s="25"/>
      <c r="D824" s="25"/>
      <c r="E824" s="25"/>
      <c r="F824" s="25"/>
      <c r="G824" s="25"/>
      <c r="H824" s="25"/>
      <c r="I824" s="25"/>
      <c r="J824" s="25"/>
    </row>
    <row r="825" spans="1:10" ht="19.899999999999999" customHeight="1">
      <c r="A825" s="93" t="s">
        <v>122</v>
      </c>
      <c r="B825" s="95" t="s">
        <v>17</v>
      </c>
      <c r="C825" s="93" t="s">
        <v>18</v>
      </c>
      <c r="D825" s="93" t="s">
        <v>4</v>
      </c>
      <c r="E825" s="132" t="s">
        <v>126</v>
      </c>
      <c r="F825" s="132"/>
      <c r="G825" s="96" t="s">
        <v>19</v>
      </c>
      <c r="H825" s="95" t="s">
        <v>5</v>
      </c>
      <c r="I825" s="95" t="s">
        <v>20</v>
      </c>
      <c r="J825" s="95" t="s">
        <v>6</v>
      </c>
    </row>
    <row r="826" spans="1:10" ht="19.899999999999999" customHeight="1">
      <c r="A826" s="94" t="s">
        <v>127</v>
      </c>
      <c r="B826" s="8" t="s">
        <v>123</v>
      </c>
      <c r="C826" s="94" t="s">
        <v>41</v>
      </c>
      <c r="D826" s="94" t="s">
        <v>124</v>
      </c>
      <c r="E826" s="139" t="s">
        <v>173</v>
      </c>
      <c r="F826" s="139"/>
      <c r="G826" s="9" t="s">
        <v>24</v>
      </c>
      <c r="H826" s="12">
        <v>1</v>
      </c>
      <c r="I826" s="10">
        <v>44.65</v>
      </c>
      <c r="J826" s="10">
        <v>44.65</v>
      </c>
    </row>
    <row r="827" spans="1:10" ht="49.9" customHeight="1">
      <c r="A827" s="132" t="s">
        <v>240</v>
      </c>
      <c r="B827" s="136" t="s">
        <v>17</v>
      </c>
      <c r="C827" s="132" t="s">
        <v>18</v>
      </c>
      <c r="D827" s="132" t="s">
        <v>241</v>
      </c>
      <c r="E827" s="136" t="s">
        <v>188</v>
      </c>
      <c r="F827" s="137" t="s">
        <v>242</v>
      </c>
      <c r="G827" s="136"/>
      <c r="H827" s="137" t="s">
        <v>191</v>
      </c>
      <c r="I827" s="136"/>
      <c r="J827" s="136" t="s">
        <v>243</v>
      </c>
    </row>
    <row r="828" spans="1:10" ht="19.899999999999999" customHeight="1">
      <c r="A828" s="136"/>
      <c r="B828" s="136"/>
      <c r="C828" s="136"/>
      <c r="D828" s="136"/>
      <c r="E828" s="136"/>
      <c r="F828" s="95" t="s">
        <v>244</v>
      </c>
      <c r="G828" s="95" t="s">
        <v>245</v>
      </c>
      <c r="H828" s="95" t="s">
        <v>244</v>
      </c>
      <c r="I828" s="95" t="s">
        <v>245</v>
      </c>
      <c r="J828" s="136"/>
    </row>
    <row r="829" spans="1:10" ht="19.899999999999999" customHeight="1">
      <c r="A829" s="98" t="s">
        <v>134</v>
      </c>
      <c r="B829" s="19" t="s">
        <v>295</v>
      </c>
      <c r="C829" s="98" t="s">
        <v>41</v>
      </c>
      <c r="D829" s="98" t="s">
        <v>296</v>
      </c>
      <c r="E829" s="21">
        <v>1</v>
      </c>
      <c r="F829" s="22">
        <v>1</v>
      </c>
      <c r="G829" s="22">
        <v>0</v>
      </c>
      <c r="H829" s="97">
        <v>459.99</v>
      </c>
      <c r="I829" s="97">
        <v>191.98</v>
      </c>
      <c r="J829" s="97">
        <v>459.99</v>
      </c>
    </row>
    <row r="830" spans="1:10">
      <c r="A830" s="117"/>
      <c r="B830" s="117"/>
      <c r="C830" s="117"/>
      <c r="D830" s="117"/>
      <c r="E830" s="117"/>
      <c r="F830" s="117" t="s">
        <v>250</v>
      </c>
      <c r="G830" s="117"/>
      <c r="H830" s="117"/>
      <c r="I830" s="117"/>
      <c r="J830" s="89">
        <v>459.99340000000001</v>
      </c>
    </row>
    <row r="831" spans="1:10" ht="14.25" customHeight="1">
      <c r="A831" s="93" t="s">
        <v>251</v>
      </c>
      <c r="B831" s="95" t="s">
        <v>17</v>
      </c>
      <c r="C831" s="93" t="s">
        <v>18</v>
      </c>
      <c r="D831" s="93" t="s">
        <v>252</v>
      </c>
      <c r="E831" s="95" t="s">
        <v>188</v>
      </c>
      <c r="F831" s="136" t="s">
        <v>191</v>
      </c>
      <c r="G831" s="136"/>
      <c r="H831" s="136"/>
      <c r="I831" s="136"/>
      <c r="J831" s="95" t="s">
        <v>243</v>
      </c>
    </row>
    <row r="832" spans="1:10" ht="49.9" customHeight="1">
      <c r="A832" s="98" t="s">
        <v>134</v>
      </c>
      <c r="B832" s="19" t="s">
        <v>297</v>
      </c>
      <c r="C832" s="98" t="s">
        <v>41</v>
      </c>
      <c r="D832" s="98" t="s">
        <v>298</v>
      </c>
      <c r="E832" s="21">
        <v>1</v>
      </c>
      <c r="F832" s="98"/>
      <c r="G832" s="98"/>
      <c r="H832" s="98"/>
      <c r="I832" s="97" t="s">
        <v>718</v>
      </c>
      <c r="J832" s="97" t="s">
        <v>718</v>
      </c>
    </row>
    <row r="833" spans="1:10" ht="1.1499999999999999" customHeight="1">
      <c r="A833" s="98" t="s">
        <v>134</v>
      </c>
      <c r="B833" s="19" t="s">
        <v>285</v>
      </c>
      <c r="C833" s="98" t="s">
        <v>41</v>
      </c>
      <c r="D833" s="98" t="s">
        <v>286</v>
      </c>
      <c r="E833" s="21">
        <v>4</v>
      </c>
      <c r="F833" s="98"/>
      <c r="G833" s="98"/>
      <c r="H833" s="98"/>
      <c r="I833" s="97" t="s">
        <v>673</v>
      </c>
      <c r="J833" s="97" t="s">
        <v>719</v>
      </c>
    </row>
    <row r="834" spans="1:10" ht="18" customHeight="1">
      <c r="A834" s="117"/>
      <c r="B834" s="117"/>
      <c r="C834" s="117"/>
      <c r="D834" s="117"/>
      <c r="E834" s="117"/>
      <c r="F834" s="117" t="s">
        <v>257</v>
      </c>
      <c r="G834" s="117"/>
      <c r="H834" s="117"/>
      <c r="I834" s="117"/>
      <c r="J834" s="26">
        <v>0</v>
      </c>
    </row>
    <row r="835" spans="1:10" ht="25.9" customHeight="1">
      <c r="A835" s="117"/>
      <c r="B835" s="117"/>
      <c r="C835" s="117"/>
      <c r="D835" s="117"/>
      <c r="E835" s="117"/>
      <c r="F835" s="117" t="s">
        <v>258</v>
      </c>
      <c r="G835" s="117"/>
      <c r="H835" s="117"/>
      <c r="I835" s="117"/>
      <c r="J835" s="89">
        <v>113.28270000000001</v>
      </c>
    </row>
    <row r="836" spans="1:10" ht="19.899999999999999" customHeight="1">
      <c r="A836" s="117"/>
      <c r="B836" s="117"/>
      <c r="C836" s="117"/>
      <c r="D836" s="117"/>
      <c r="E836" s="117"/>
      <c r="F836" s="117" t="s">
        <v>182</v>
      </c>
      <c r="G836" s="117"/>
      <c r="H836" s="117"/>
      <c r="I836" s="117"/>
      <c r="J836" s="89">
        <v>573.27610000000004</v>
      </c>
    </row>
    <row r="837" spans="1:10" ht="24" customHeight="1">
      <c r="A837" s="117"/>
      <c r="B837" s="117"/>
      <c r="C837" s="117"/>
      <c r="D837" s="117"/>
      <c r="E837" s="117"/>
      <c r="F837" s="117" t="s">
        <v>183</v>
      </c>
      <c r="G837" s="117"/>
      <c r="H837" s="117"/>
      <c r="I837" s="117"/>
      <c r="J837" s="89">
        <v>30.18</v>
      </c>
    </row>
    <row r="838" spans="1:10" ht="24" customHeight="1">
      <c r="A838" s="117"/>
      <c r="B838" s="117"/>
      <c r="C838" s="117"/>
      <c r="D838" s="117"/>
      <c r="E838" s="117"/>
      <c r="F838" s="117" t="s">
        <v>184</v>
      </c>
      <c r="G838" s="117"/>
      <c r="H838" s="117"/>
      <c r="I838" s="117"/>
      <c r="J838" s="89">
        <v>18.995200000000001</v>
      </c>
    </row>
    <row r="839" spans="1:10" ht="19.899999999999999" customHeight="1">
      <c r="A839" s="117"/>
      <c r="B839" s="117"/>
      <c r="C839" s="117"/>
      <c r="D839" s="117"/>
      <c r="E839" s="117"/>
      <c r="F839" s="117" t="s">
        <v>185</v>
      </c>
      <c r="G839" s="117"/>
      <c r="H839" s="117"/>
      <c r="I839" s="117"/>
      <c r="J839" s="89">
        <v>0.49869999999999998</v>
      </c>
    </row>
    <row r="840" spans="1:10" ht="19.899999999999999" customHeight="1">
      <c r="A840" s="117"/>
      <c r="B840" s="117"/>
      <c r="C840" s="117"/>
      <c r="D840" s="117"/>
      <c r="E840" s="117"/>
      <c r="F840" s="117" t="s">
        <v>211</v>
      </c>
      <c r="G840" s="117"/>
      <c r="H840" s="117"/>
      <c r="I840" s="117"/>
      <c r="J840" s="89">
        <v>0</v>
      </c>
    </row>
    <row r="841" spans="1:10" ht="19.899999999999999" customHeight="1">
      <c r="A841" s="93" t="s">
        <v>186</v>
      </c>
      <c r="B841" s="95" t="s">
        <v>17</v>
      </c>
      <c r="C841" s="93" t="s">
        <v>18</v>
      </c>
      <c r="D841" s="93" t="s">
        <v>187</v>
      </c>
      <c r="E841" s="95" t="s">
        <v>188</v>
      </c>
      <c r="F841" s="95" t="s">
        <v>189</v>
      </c>
      <c r="G841" s="95" t="s">
        <v>190</v>
      </c>
      <c r="H841" s="95"/>
      <c r="I841" s="95"/>
      <c r="J841" s="95" t="s">
        <v>191</v>
      </c>
    </row>
    <row r="842" spans="1:10" ht="19.899999999999999" customHeight="1">
      <c r="A842" s="98" t="s">
        <v>134</v>
      </c>
      <c r="B842" s="19" t="s">
        <v>299</v>
      </c>
      <c r="C842" s="98" t="s">
        <v>41</v>
      </c>
      <c r="D842" s="98" t="s">
        <v>300</v>
      </c>
      <c r="E842" s="21">
        <v>0.35</v>
      </c>
      <c r="F842" s="20" t="s">
        <v>71</v>
      </c>
      <c r="G842" s="142" t="s">
        <v>720</v>
      </c>
      <c r="H842" s="142"/>
      <c r="I842" s="141"/>
      <c r="J842" s="97" t="s">
        <v>721</v>
      </c>
    </row>
    <row r="843" spans="1:10" ht="19.899999999999999" customHeight="1">
      <c r="A843" s="98" t="s">
        <v>134</v>
      </c>
      <c r="B843" s="19" t="s">
        <v>301</v>
      </c>
      <c r="C843" s="98" t="s">
        <v>41</v>
      </c>
      <c r="D843" s="98" t="s">
        <v>302</v>
      </c>
      <c r="E843" s="21">
        <v>0.03</v>
      </c>
      <c r="F843" s="20" t="s">
        <v>259</v>
      </c>
      <c r="G843" s="142" t="s">
        <v>303</v>
      </c>
      <c r="H843" s="142"/>
      <c r="I843" s="141"/>
      <c r="J843" s="97" t="s">
        <v>304</v>
      </c>
    </row>
    <row r="844" spans="1:10" ht="19.899999999999999" customHeight="1">
      <c r="A844" s="98" t="s">
        <v>134</v>
      </c>
      <c r="B844" s="19" t="s">
        <v>305</v>
      </c>
      <c r="C844" s="98" t="s">
        <v>41</v>
      </c>
      <c r="D844" s="98" t="s">
        <v>306</v>
      </c>
      <c r="E844" s="21">
        <v>0.6</v>
      </c>
      <c r="F844" s="20" t="s">
        <v>259</v>
      </c>
      <c r="G844" s="142" t="s">
        <v>722</v>
      </c>
      <c r="H844" s="142"/>
      <c r="I844" s="141"/>
      <c r="J844" s="97" t="s">
        <v>723</v>
      </c>
    </row>
    <row r="845" spans="1:10" ht="19.899999999999999" customHeight="1">
      <c r="A845" s="98" t="s">
        <v>134</v>
      </c>
      <c r="B845" s="19" t="s">
        <v>307</v>
      </c>
      <c r="C845" s="98" t="s">
        <v>41</v>
      </c>
      <c r="D845" s="98" t="s">
        <v>308</v>
      </c>
      <c r="E845" s="21">
        <v>0.12</v>
      </c>
      <c r="F845" s="20" t="s">
        <v>71</v>
      </c>
      <c r="G845" s="142" t="s">
        <v>720</v>
      </c>
      <c r="H845" s="142"/>
      <c r="I845" s="141"/>
      <c r="J845" s="97" t="s">
        <v>724</v>
      </c>
    </row>
    <row r="846" spans="1:10" ht="19.899999999999999" customHeight="1">
      <c r="A846" s="98" t="s">
        <v>134</v>
      </c>
      <c r="B846" s="19" t="s">
        <v>309</v>
      </c>
      <c r="C846" s="98" t="s">
        <v>41</v>
      </c>
      <c r="D846" s="98" t="s">
        <v>310</v>
      </c>
      <c r="E846" s="21">
        <v>9.7000000000000005E-4</v>
      </c>
      <c r="F846" s="20" t="s">
        <v>259</v>
      </c>
      <c r="G846" s="142" t="s">
        <v>725</v>
      </c>
      <c r="H846" s="142"/>
      <c r="I846" s="141"/>
      <c r="J846" s="97" t="s">
        <v>311</v>
      </c>
    </row>
    <row r="847" spans="1:10" ht="25.9" customHeight="1">
      <c r="A847" s="117"/>
      <c r="B847" s="117"/>
      <c r="C847" s="117"/>
      <c r="D847" s="117"/>
      <c r="E847" s="117"/>
      <c r="F847" s="117" t="s">
        <v>192</v>
      </c>
      <c r="G847" s="117"/>
      <c r="H847" s="117"/>
      <c r="I847" s="117"/>
      <c r="J847" s="89">
        <v>25.112100000000002</v>
      </c>
    </row>
    <row r="848" spans="1:10" ht="25.9" customHeight="1">
      <c r="A848" s="93" t="s">
        <v>196</v>
      </c>
      <c r="B848" s="95" t="s">
        <v>197</v>
      </c>
      <c r="C848" s="93" t="s">
        <v>18</v>
      </c>
      <c r="D848" s="93" t="s">
        <v>4</v>
      </c>
      <c r="E848" s="95" t="s">
        <v>198</v>
      </c>
      <c r="F848" s="95" t="s">
        <v>188</v>
      </c>
      <c r="G848" s="96" t="s">
        <v>189</v>
      </c>
      <c r="H848" s="136" t="s">
        <v>190</v>
      </c>
      <c r="I848" s="136"/>
      <c r="J848" s="95" t="s">
        <v>191</v>
      </c>
    </row>
    <row r="849" spans="1:10" ht="19.899999999999999" customHeight="1">
      <c r="A849" s="100" t="s">
        <v>127</v>
      </c>
      <c r="B849" s="14" t="s">
        <v>199</v>
      </c>
      <c r="C849" s="100" t="s">
        <v>41</v>
      </c>
      <c r="D849" s="100" t="s">
        <v>200</v>
      </c>
      <c r="E849" s="14" t="s">
        <v>312</v>
      </c>
      <c r="F849" s="16">
        <v>3.5E-4</v>
      </c>
      <c r="G849" s="15" t="s">
        <v>201</v>
      </c>
      <c r="H849" s="143">
        <v>35.03</v>
      </c>
      <c r="I849" s="140"/>
      <c r="J849" s="99">
        <v>0.01</v>
      </c>
    </row>
    <row r="850" spans="1:10" ht="19.899999999999999" customHeight="1">
      <c r="A850" s="100" t="s">
        <v>127</v>
      </c>
      <c r="B850" s="14" t="s">
        <v>199</v>
      </c>
      <c r="C850" s="100" t="s">
        <v>41</v>
      </c>
      <c r="D850" s="100" t="s">
        <v>200</v>
      </c>
      <c r="E850" s="14" t="s">
        <v>313</v>
      </c>
      <c r="F850" s="16">
        <v>3.0000000000000001E-5</v>
      </c>
      <c r="G850" s="15" t="s">
        <v>201</v>
      </c>
      <c r="H850" s="143">
        <v>35.03</v>
      </c>
      <c r="I850" s="140"/>
      <c r="J850" s="99">
        <v>0</v>
      </c>
    </row>
    <row r="851" spans="1:10" ht="39" customHeight="1">
      <c r="A851" s="100" t="s">
        <v>127</v>
      </c>
      <c r="B851" s="14" t="s">
        <v>199</v>
      </c>
      <c r="C851" s="100" t="s">
        <v>41</v>
      </c>
      <c r="D851" s="100" t="s">
        <v>200</v>
      </c>
      <c r="E851" s="14" t="s">
        <v>314</v>
      </c>
      <c r="F851" s="16">
        <v>1.2E-4</v>
      </c>
      <c r="G851" s="15" t="s">
        <v>201</v>
      </c>
      <c r="H851" s="143">
        <v>35.03</v>
      </c>
      <c r="I851" s="140"/>
      <c r="J851" s="99">
        <v>0</v>
      </c>
    </row>
    <row r="852" spans="1:10" ht="39" customHeight="1">
      <c r="A852" s="100" t="s">
        <v>127</v>
      </c>
      <c r="B852" s="14" t="s">
        <v>199</v>
      </c>
      <c r="C852" s="100" t="s">
        <v>41</v>
      </c>
      <c r="D852" s="100" t="s">
        <v>200</v>
      </c>
      <c r="E852" s="14" t="s">
        <v>315</v>
      </c>
      <c r="F852" s="16">
        <v>8.3000000000000001E-4</v>
      </c>
      <c r="G852" s="15" t="s">
        <v>201</v>
      </c>
      <c r="H852" s="143">
        <v>35.03</v>
      </c>
      <c r="I852" s="140"/>
      <c r="J852" s="99">
        <v>0.03</v>
      </c>
    </row>
    <row r="853" spans="1:10" ht="19.899999999999999" customHeight="1">
      <c r="A853" s="117"/>
      <c r="B853" s="117"/>
      <c r="C853" s="117"/>
      <c r="D853" s="117"/>
      <c r="E853" s="117"/>
      <c r="F853" s="117" t="s">
        <v>202</v>
      </c>
      <c r="G853" s="117"/>
      <c r="H853" s="117"/>
      <c r="I853" s="117"/>
      <c r="J853" s="89">
        <v>4.6699999999999998E-2</v>
      </c>
    </row>
    <row r="854" spans="1:10" ht="19.899999999999999" customHeight="1">
      <c r="A854" s="93" t="s">
        <v>203</v>
      </c>
      <c r="B854" s="95" t="s">
        <v>204</v>
      </c>
      <c r="C854" s="93" t="s">
        <v>18</v>
      </c>
      <c r="D854" s="93" t="s">
        <v>4</v>
      </c>
      <c r="E854" s="95" t="s">
        <v>188</v>
      </c>
      <c r="F854" s="136" t="s">
        <v>205</v>
      </c>
      <c r="G854" s="137"/>
      <c r="H854" s="136"/>
      <c r="I854" s="136"/>
      <c r="J854" s="95" t="s">
        <v>191</v>
      </c>
    </row>
    <row r="855" spans="1:10" ht="19.899999999999999" customHeight="1">
      <c r="A855" s="96"/>
      <c r="B855" s="96"/>
      <c r="C855" s="96"/>
      <c r="D855" s="96"/>
      <c r="E855" s="96"/>
      <c r="F855" s="96" t="s">
        <v>206</v>
      </c>
      <c r="G855" s="96" t="s">
        <v>207</v>
      </c>
      <c r="H855" s="96" t="s">
        <v>208</v>
      </c>
      <c r="I855" s="96" t="s">
        <v>209</v>
      </c>
      <c r="J855" s="96"/>
    </row>
    <row r="856" spans="1:10" ht="49.9" customHeight="1">
      <c r="A856" s="100" t="s">
        <v>134</v>
      </c>
      <c r="B856" s="14" t="s">
        <v>314</v>
      </c>
      <c r="C856" s="100" t="s">
        <v>41</v>
      </c>
      <c r="D856" s="100" t="s">
        <v>308</v>
      </c>
      <c r="E856" s="16">
        <v>1.2E-4</v>
      </c>
      <c r="F856" s="14" t="s">
        <v>686</v>
      </c>
      <c r="G856" s="14" t="s">
        <v>687</v>
      </c>
      <c r="H856" s="14" t="s">
        <v>688</v>
      </c>
      <c r="I856" s="14" t="s">
        <v>210</v>
      </c>
      <c r="J856" s="99">
        <v>0</v>
      </c>
    </row>
    <row r="857" spans="1:10" ht="49.9" customHeight="1">
      <c r="A857" s="100" t="s">
        <v>134</v>
      </c>
      <c r="B857" s="14" t="s">
        <v>313</v>
      </c>
      <c r="C857" s="100" t="s">
        <v>41</v>
      </c>
      <c r="D857" s="100" t="s">
        <v>302</v>
      </c>
      <c r="E857" s="16">
        <v>3.0000000000000001E-5</v>
      </c>
      <c r="F857" s="14" t="s">
        <v>686</v>
      </c>
      <c r="G857" s="14" t="s">
        <v>687</v>
      </c>
      <c r="H857" s="14" t="s">
        <v>688</v>
      </c>
      <c r="I857" s="14" t="s">
        <v>210</v>
      </c>
      <c r="J857" s="99">
        <v>0</v>
      </c>
    </row>
    <row r="858" spans="1:10" ht="19.899999999999999" customHeight="1">
      <c r="A858" s="100" t="s">
        <v>134</v>
      </c>
      <c r="B858" s="14" t="s">
        <v>315</v>
      </c>
      <c r="C858" s="100" t="s">
        <v>41</v>
      </c>
      <c r="D858" s="100" t="s">
        <v>306</v>
      </c>
      <c r="E858" s="16">
        <v>8.3000000000000001E-4</v>
      </c>
      <c r="F858" s="14" t="s">
        <v>686</v>
      </c>
      <c r="G858" s="14" t="s">
        <v>687</v>
      </c>
      <c r="H858" s="14" t="s">
        <v>688</v>
      </c>
      <c r="I858" s="14" t="s">
        <v>210</v>
      </c>
      <c r="J858" s="99">
        <v>0</v>
      </c>
    </row>
    <row r="859" spans="1:10" ht="19.899999999999999" customHeight="1">
      <c r="A859" s="100" t="s">
        <v>134</v>
      </c>
      <c r="B859" s="14" t="s">
        <v>312</v>
      </c>
      <c r="C859" s="100" t="s">
        <v>41</v>
      </c>
      <c r="D859" s="100" t="s">
        <v>300</v>
      </c>
      <c r="E859" s="16">
        <v>3.5E-4</v>
      </c>
      <c r="F859" s="14" t="s">
        <v>686</v>
      </c>
      <c r="G859" s="14" t="s">
        <v>687</v>
      </c>
      <c r="H859" s="14" t="s">
        <v>688</v>
      </c>
      <c r="I859" s="14" t="s">
        <v>210</v>
      </c>
      <c r="J859" s="99">
        <v>0</v>
      </c>
    </row>
    <row r="860" spans="1:10">
      <c r="A860" s="117"/>
      <c r="B860" s="117"/>
      <c r="C860" s="117"/>
      <c r="D860" s="117"/>
      <c r="E860" s="117"/>
      <c r="F860" s="117" t="s">
        <v>211</v>
      </c>
      <c r="G860" s="117"/>
      <c r="H860" s="117"/>
      <c r="I860" s="117"/>
      <c r="J860" s="89">
        <v>0</v>
      </c>
    </row>
    <row r="861" spans="1:10" ht="14.25" customHeight="1">
      <c r="A861" s="117"/>
      <c r="B861" s="117"/>
      <c r="C861" s="117"/>
      <c r="D861" s="117"/>
      <c r="E861" s="117"/>
      <c r="F861" s="117" t="s">
        <v>212</v>
      </c>
      <c r="G861" s="117"/>
      <c r="H861" s="117"/>
      <c r="I861" s="117"/>
      <c r="J861" s="89">
        <v>0</v>
      </c>
    </row>
    <row r="862" spans="1:10" ht="49.9" customHeight="1">
      <c r="A862" s="92"/>
      <c r="B862" s="92"/>
      <c r="C862" s="92"/>
      <c r="D862" s="92"/>
      <c r="E862" s="92" t="s">
        <v>139</v>
      </c>
      <c r="F862" s="24">
        <v>3.76</v>
      </c>
      <c r="G862" s="92" t="s">
        <v>140</v>
      </c>
      <c r="H862" s="24">
        <v>0</v>
      </c>
      <c r="I862" s="92" t="s">
        <v>141</v>
      </c>
      <c r="J862" s="24">
        <v>3.76</v>
      </c>
    </row>
    <row r="863" spans="1:10" ht="1.1499999999999999" customHeight="1" thickBot="1">
      <c r="A863" s="92"/>
      <c r="B863" s="92"/>
      <c r="C863" s="92"/>
      <c r="D863" s="92"/>
      <c r="E863" s="92" t="s">
        <v>142</v>
      </c>
      <c r="F863" s="24">
        <v>10.81</v>
      </c>
      <c r="G863" s="92"/>
      <c r="H863" s="138" t="s">
        <v>143</v>
      </c>
      <c r="I863" s="138"/>
      <c r="J863" s="24">
        <v>55.46</v>
      </c>
    </row>
    <row r="864" spans="1:10" ht="18" customHeight="1" thickTop="1">
      <c r="A864" s="25"/>
      <c r="B864" s="25"/>
      <c r="C864" s="25"/>
      <c r="D864" s="25"/>
      <c r="E864" s="25"/>
      <c r="F864" s="25"/>
      <c r="G864" s="25"/>
      <c r="H864" s="25"/>
      <c r="I864" s="25"/>
      <c r="J864" s="25"/>
    </row>
    <row r="865" spans="1:10" ht="25.9" customHeight="1">
      <c r="A865" s="93" t="s">
        <v>125</v>
      </c>
      <c r="B865" s="95" t="s">
        <v>17</v>
      </c>
      <c r="C865" s="93" t="s">
        <v>18</v>
      </c>
      <c r="D865" s="93" t="s">
        <v>4</v>
      </c>
      <c r="E865" s="132" t="s">
        <v>126</v>
      </c>
      <c r="F865" s="132"/>
      <c r="G865" s="96" t="s">
        <v>19</v>
      </c>
      <c r="H865" s="95" t="s">
        <v>5</v>
      </c>
      <c r="I865" s="95" t="s">
        <v>20</v>
      </c>
      <c r="J865" s="95" t="s">
        <v>6</v>
      </c>
    </row>
    <row r="866" spans="1:10" ht="24" customHeight="1">
      <c r="A866" s="94" t="s">
        <v>127</v>
      </c>
      <c r="B866" s="8" t="s">
        <v>424</v>
      </c>
      <c r="C866" s="94" t="s">
        <v>41</v>
      </c>
      <c r="D866" s="94" t="s">
        <v>425</v>
      </c>
      <c r="E866" s="139" t="s">
        <v>173</v>
      </c>
      <c r="F866" s="139"/>
      <c r="G866" s="9" t="s">
        <v>45</v>
      </c>
      <c r="H866" s="12">
        <v>1</v>
      </c>
      <c r="I866" s="10">
        <v>700.48</v>
      </c>
      <c r="J866" s="10">
        <v>700.48</v>
      </c>
    </row>
    <row r="867" spans="1:10" ht="39" customHeight="1">
      <c r="A867" s="132" t="s">
        <v>240</v>
      </c>
      <c r="B867" s="136" t="s">
        <v>17</v>
      </c>
      <c r="C867" s="132" t="s">
        <v>18</v>
      </c>
      <c r="D867" s="132" t="s">
        <v>241</v>
      </c>
      <c r="E867" s="136" t="s">
        <v>188</v>
      </c>
      <c r="F867" s="137" t="s">
        <v>242</v>
      </c>
      <c r="G867" s="136"/>
      <c r="H867" s="137" t="s">
        <v>191</v>
      </c>
      <c r="I867" s="136"/>
      <c r="J867" s="136" t="s">
        <v>243</v>
      </c>
    </row>
    <row r="868" spans="1:10" ht="39" customHeight="1">
      <c r="A868" s="136"/>
      <c r="B868" s="136"/>
      <c r="C868" s="136"/>
      <c r="D868" s="136"/>
      <c r="E868" s="136"/>
      <c r="F868" s="95" t="s">
        <v>244</v>
      </c>
      <c r="G868" s="95" t="s">
        <v>245</v>
      </c>
      <c r="H868" s="95" t="s">
        <v>244</v>
      </c>
      <c r="I868" s="95" t="s">
        <v>245</v>
      </c>
      <c r="J868" s="136"/>
    </row>
    <row r="869" spans="1:10" ht="39" customHeight="1">
      <c r="A869" s="98" t="s">
        <v>134</v>
      </c>
      <c r="B869" s="19" t="s">
        <v>585</v>
      </c>
      <c r="C869" s="98" t="s">
        <v>41</v>
      </c>
      <c r="D869" s="98" t="s">
        <v>586</v>
      </c>
      <c r="E869" s="21">
        <v>1</v>
      </c>
      <c r="F869" s="22">
        <v>0.3</v>
      </c>
      <c r="G869" s="22">
        <v>0.7</v>
      </c>
      <c r="H869" s="97">
        <v>175.01</v>
      </c>
      <c r="I869" s="97">
        <v>71.97</v>
      </c>
      <c r="J869" s="97">
        <v>102.88</v>
      </c>
    </row>
    <row r="870" spans="1:10" ht="39" customHeight="1">
      <c r="A870" s="117"/>
      <c r="B870" s="117"/>
      <c r="C870" s="117"/>
      <c r="D870" s="117"/>
      <c r="E870" s="117"/>
      <c r="F870" s="117" t="s">
        <v>250</v>
      </c>
      <c r="G870" s="117"/>
      <c r="H870" s="117"/>
      <c r="I870" s="117"/>
      <c r="J870" s="89">
        <v>102.88160000000001</v>
      </c>
    </row>
    <row r="871" spans="1:10" ht="24" customHeight="1">
      <c r="A871" s="93" t="s">
        <v>251</v>
      </c>
      <c r="B871" s="95" t="s">
        <v>17</v>
      </c>
      <c r="C871" s="93" t="s">
        <v>18</v>
      </c>
      <c r="D871" s="93" t="s">
        <v>252</v>
      </c>
      <c r="E871" s="95" t="s">
        <v>188</v>
      </c>
      <c r="F871" s="136" t="s">
        <v>191</v>
      </c>
      <c r="G871" s="136"/>
      <c r="H871" s="136"/>
      <c r="I871" s="136"/>
      <c r="J871" s="95" t="s">
        <v>243</v>
      </c>
    </row>
    <row r="872" spans="1:10" ht="24" customHeight="1">
      <c r="A872" s="98" t="s">
        <v>134</v>
      </c>
      <c r="B872" s="19" t="s">
        <v>290</v>
      </c>
      <c r="C872" s="98" t="s">
        <v>41</v>
      </c>
      <c r="D872" s="98" t="s">
        <v>291</v>
      </c>
      <c r="E872" s="21">
        <v>1</v>
      </c>
      <c r="F872" s="98"/>
      <c r="G872" s="98"/>
      <c r="H872" s="98"/>
      <c r="I872" s="97" t="s">
        <v>726</v>
      </c>
      <c r="J872" s="97" t="s">
        <v>726</v>
      </c>
    </row>
    <row r="873" spans="1:10" ht="39" customHeight="1">
      <c r="A873" s="98" t="s">
        <v>134</v>
      </c>
      <c r="B873" s="19" t="s">
        <v>285</v>
      </c>
      <c r="C873" s="98" t="s">
        <v>41</v>
      </c>
      <c r="D873" s="98" t="s">
        <v>286</v>
      </c>
      <c r="E873" s="21">
        <v>2</v>
      </c>
      <c r="F873" s="98"/>
      <c r="G873" s="98"/>
      <c r="H873" s="98"/>
      <c r="I873" s="97" t="s">
        <v>673</v>
      </c>
      <c r="J873" s="97" t="s">
        <v>710</v>
      </c>
    </row>
    <row r="874" spans="1:10" ht="25.9" customHeight="1">
      <c r="A874" s="117"/>
      <c r="B874" s="117"/>
      <c r="C874" s="117"/>
      <c r="D874" s="117"/>
      <c r="E874" s="117"/>
      <c r="F874" s="117" t="s">
        <v>257</v>
      </c>
      <c r="G874" s="117"/>
      <c r="H874" s="117"/>
      <c r="I874" s="117"/>
      <c r="J874" s="26">
        <v>0</v>
      </c>
    </row>
    <row r="875" spans="1:10" ht="52.15" customHeight="1">
      <c r="A875" s="117"/>
      <c r="B875" s="117"/>
      <c r="C875" s="117"/>
      <c r="D875" s="117"/>
      <c r="E875" s="117"/>
      <c r="F875" s="117" t="s">
        <v>258</v>
      </c>
      <c r="G875" s="117"/>
      <c r="H875" s="117"/>
      <c r="I875" s="117"/>
      <c r="J875" s="89">
        <v>75.741200000000006</v>
      </c>
    </row>
    <row r="876" spans="1:10" ht="24" customHeight="1">
      <c r="A876" s="117"/>
      <c r="B876" s="117"/>
      <c r="C876" s="117"/>
      <c r="D876" s="117"/>
      <c r="E876" s="117"/>
      <c r="F876" s="117" t="s">
        <v>182</v>
      </c>
      <c r="G876" s="117"/>
      <c r="H876" s="117"/>
      <c r="I876" s="117"/>
      <c r="J876" s="89">
        <v>178.62280000000001</v>
      </c>
    </row>
    <row r="877" spans="1:10">
      <c r="A877" s="117"/>
      <c r="B877" s="117"/>
      <c r="C877" s="117"/>
      <c r="D877" s="117"/>
      <c r="E877" s="117"/>
      <c r="F877" s="117" t="s">
        <v>183</v>
      </c>
      <c r="G877" s="117"/>
      <c r="H877" s="117"/>
      <c r="I877" s="117"/>
      <c r="J877" s="89">
        <v>3</v>
      </c>
    </row>
    <row r="878" spans="1:10" ht="14.25" customHeight="1">
      <c r="A878" s="117"/>
      <c r="B878" s="117"/>
      <c r="C878" s="117"/>
      <c r="D878" s="117"/>
      <c r="E878" s="117"/>
      <c r="F878" s="117" t="s">
        <v>184</v>
      </c>
      <c r="G878" s="117"/>
      <c r="H878" s="117"/>
      <c r="I878" s="117"/>
      <c r="J878" s="89">
        <v>59.540900000000001</v>
      </c>
    </row>
    <row r="879" spans="1:10" ht="49.9" customHeight="1">
      <c r="A879" s="117"/>
      <c r="B879" s="117"/>
      <c r="C879" s="117"/>
      <c r="D879" s="117"/>
      <c r="E879" s="117"/>
      <c r="F879" s="117" t="s">
        <v>185</v>
      </c>
      <c r="G879" s="117"/>
      <c r="H879" s="117"/>
      <c r="I879" s="117"/>
      <c r="J879" s="89">
        <v>2.3117000000000001</v>
      </c>
    </row>
    <row r="880" spans="1:10" ht="1.1499999999999999" customHeight="1">
      <c r="A880" s="117"/>
      <c r="B880" s="117"/>
      <c r="C880" s="117"/>
      <c r="D880" s="117"/>
      <c r="E880" s="117"/>
      <c r="F880" s="117" t="s">
        <v>211</v>
      </c>
      <c r="G880" s="117"/>
      <c r="H880" s="117"/>
      <c r="I880" s="117"/>
      <c r="J880" s="89">
        <v>0</v>
      </c>
    </row>
    <row r="881" spans="1:10" ht="24" customHeight="1">
      <c r="A881" s="93" t="s">
        <v>193</v>
      </c>
      <c r="B881" s="95" t="s">
        <v>17</v>
      </c>
      <c r="C881" s="93" t="s">
        <v>18</v>
      </c>
      <c r="D881" s="93" t="s">
        <v>194</v>
      </c>
      <c r="E881" s="95" t="s">
        <v>188</v>
      </c>
      <c r="F881" s="95" t="s">
        <v>189</v>
      </c>
      <c r="G881" s="95" t="s">
        <v>190</v>
      </c>
      <c r="H881" s="95"/>
      <c r="I881" s="95"/>
      <c r="J881" s="95" t="s">
        <v>191</v>
      </c>
    </row>
    <row r="882" spans="1:10" ht="18" customHeight="1">
      <c r="A882" s="100" t="s">
        <v>127</v>
      </c>
      <c r="B882" s="14" t="s">
        <v>587</v>
      </c>
      <c r="C882" s="100" t="s">
        <v>41</v>
      </c>
      <c r="D882" s="100" t="s">
        <v>588</v>
      </c>
      <c r="E882" s="16">
        <v>1</v>
      </c>
      <c r="F882" s="15" t="s">
        <v>24</v>
      </c>
      <c r="G882" s="143" t="s">
        <v>727</v>
      </c>
      <c r="H882" s="143"/>
      <c r="I882" s="140"/>
      <c r="J882" s="99" t="s">
        <v>727</v>
      </c>
    </row>
    <row r="883" spans="1:10" ht="25.9" customHeight="1">
      <c r="A883" s="117"/>
      <c r="B883" s="117"/>
      <c r="C883" s="117"/>
      <c r="D883" s="117"/>
      <c r="E883" s="117"/>
      <c r="F883" s="117" t="s">
        <v>195</v>
      </c>
      <c r="G883" s="117"/>
      <c r="H883" s="117"/>
      <c r="I883" s="117"/>
      <c r="J883" s="89">
        <v>638.63</v>
      </c>
    </row>
    <row r="884" spans="1:10" ht="15" customHeight="1">
      <c r="A884" s="93" t="s">
        <v>203</v>
      </c>
      <c r="B884" s="95" t="s">
        <v>204</v>
      </c>
      <c r="C884" s="93" t="s">
        <v>18</v>
      </c>
      <c r="D884" s="93" t="s">
        <v>4</v>
      </c>
      <c r="E884" s="95" t="s">
        <v>188</v>
      </c>
      <c r="F884" s="136" t="s">
        <v>205</v>
      </c>
      <c r="G884" s="137"/>
      <c r="H884" s="136"/>
      <c r="I884" s="136"/>
      <c r="J884" s="95" t="s">
        <v>191</v>
      </c>
    </row>
    <row r="885" spans="1:10" ht="15" customHeight="1">
      <c r="A885" s="96"/>
      <c r="B885" s="96"/>
      <c r="C885" s="96"/>
      <c r="D885" s="96"/>
      <c r="E885" s="96"/>
      <c r="F885" s="96" t="s">
        <v>206</v>
      </c>
      <c r="G885" s="96" t="s">
        <v>207</v>
      </c>
      <c r="H885" s="96" t="s">
        <v>208</v>
      </c>
      <c r="I885" s="96" t="s">
        <v>209</v>
      </c>
      <c r="J885" s="96"/>
    </row>
    <row r="886" spans="1:10" ht="25.9" customHeight="1">
      <c r="A886" s="117"/>
      <c r="B886" s="117"/>
      <c r="C886" s="117"/>
      <c r="D886" s="117"/>
      <c r="E886" s="117"/>
      <c r="F886" s="117" t="s">
        <v>211</v>
      </c>
      <c r="G886" s="117"/>
      <c r="H886" s="117"/>
      <c r="I886" s="117"/>
      <c r="J886" s="89">
        <v>0</v>
      </c>
    </row>
    <row r="887" spans="1:10" ht="19.899999999999999" customHeight="1">
      <c r="A887" s="117"/>
      <c r="B887" s="117"/>
      <c r="C887" s="117"/>
      <c r="D887" s="117"/>
      <c r="E887" s="117"/>
      <c r="F887" s="117" t="s">
        <v>212</v>
      </c>
      <c r="G887" s="117"/>
      <c r="H887" s="117"/>
      <c r="I887" s="117"/>
      <c r="J887" s="89">
        <v>0</v>
      </c>
    </row>
    <row r="888" spans="1:10" ht="19.899999999999999" customHeight="1">
      <c r="A888" s="92"/>
      <c r="B888" s="92"/>
      <c r="C888" s="92"/>
      <c r="D888" s="92"/>
      <c r="E888" s="92" t="s">
        <v>139</v>
      </c>
      <c r="F888" s="24">
        <v>66.94</v>
      </c>
      <c r="G888" s="92" t="s">
        <v>140</v>
      </c>
      <c r="H888" s="24">
        <v>0</v>
      </c>
      <c r="I888" s="92" t="s">
        <v>141</v>
      </c>
      <c r="J888" s="24">
        <v>66.94</v>
      </c>
    </row>
    <row r="889" spans="1:10" ht="24" customHeight="1" thickBot="1">
      <c r="A889" s="92"/>
      <c r="B889" s="92"/>
      <c r="C889" s="92"/>
      <c r="D889" s="92"/>
      <c r="E889" s="92" t="s">
        <v>142</v>
      </c>
      <c r="F889" s="24">
        <v>169.72</v>
      </c>
      <c r="G889" s="92"/>
      <c r="H889" s="138" t="s">
        <v>143</v>
      </c>
      <c r="I889" s="138"/>
      <c r="J889" s="24">
        <v>870.2</v>
      </c>
    </row>
    <row r="890" spans="1:10" ht="24" customHeight="1" thickTop="1">
      <c r="A890" s="25"/>
      <c r="B890" s="25"/>
      <c r="C890" s="25"/>
      <c r="D890" s="25"/>
      <c r="E890" s="25"/>
      <c r="F890" s="25"/>
      <c r="G890" s="25"/>
      <c r="H890" s="25"/>
      <c r="I890" s="25"/>
      <c r="J890" s="25"/>
    </row>
    <row r="891" spans="1:10" ht="19.899999999999999" customHeight="1">
      <c r="A891" s="93" t="s">
        <v>426</v>
      </c>
      <c r="B891" s="95" t="s">
        <v>17</v>
      </c>
      <c r="C891" s="93" t="s">
        <v>18</v>
      </c>
      <c r="D891" s="93" t="s">
        <v>4</v>
      </c>
      <c r="E891" s="132" t="s">
        <v>126</v>
      </c>
      <c r="F891" s="132"/>
      <c r="G891" s="96" t="s">
        <v>19</v>
      </c>
      <c r="H891" s="95" t="s">
        <v>5</v>
      </c>
      <c r="I891" s="95" t="s">
        <v>20</v>
      </c>
      <c r="J891" s="95" t="s">
        <v>6</v>
      </c>
    </row>
    <row r="892" spans="1:10" ht="19.899999999999999" customHeight="1">
      <c r="A892" s="94" t="s">
        <v>127</v>
      </c>
      <c r="B892" s="8" t="s">
        <v>427</v>
      </c>
      <c r="C892" s="94" t="s">
        <v>23</v>
      </c>
      <c r="D892" s="94" t="s">
        <v>428</v>
      </c>
      <c r="E892" s="139">
        <v>0</v>
      </c>
      <c r="F892" s="139"/>
      <c r="G892" s="9" t="s">
        <v>24</v>
      </c>
      <c r="H892" s="12">
        <v>1</v>
      </c>
      <c r="I892" s="10">
        <v>10.76</v>
      </c>
      <c r="J892" s="10">
        <v>10.76</v>
      </c>
    </row>
    <row r="893" spans="1:10" ht="19.899999999999999" customHeight="1">
      <c r="A893" s="100" t="s">
        <v>128</v>
      </c>
      <c r="B893" s="14" t="s">
        <v>132</v>
      </c>
      <c r="C893" s="100" t="s">
        <v>23</v>
      </c>
      <c r="D893" s="100" t="s">
        <v>133</v>
      </c>
      <c r="E893" s="140">
        <v>0</v>
      </c>
      <c r="F893" s="140"/>
      <c r="G893" s="15" t="s">
        <v>131</v>
      </c>
      <c r="H893" s="16">
        <v>0.4</v>
      </c>
      <c r="I893" s="17">
        <v>26.9</v>
      </c>
      <c r="J893" s="17">
        <v>10.76</v>
      </c>
    </row>
    <row r="894" spans="1:10" ht="19.899999999999999" customHeight="1">
      <c r="A894" s="92"/>
      <c r="B894" s="92"/>
      <c r="C894" s="92"/>
      <c r="D894" s="92"/>
      <c r="E894" s="92" t="s">
        <v>139</v>
      </c>
      <c r="F894" s="24">
        <v>6.61</v>
      </c>
      <c r="G894" s="92" t="s">
        <v>140</v>
      </c>
      <c r="H894" s="24">
        <v>0</v>
      </c>
      <c r="I894" s="92" t="s">
        <v>141</v>
      </c>
      <c r="J894" s="24">
        <v>6.61</v>
      </c>
    </row>
    <row r="895" spans="1:10" ht="19.899999999999999" customHeight="1" thickBot="1">
      <c r="A895" s="92"/>
      <c r="B895" s="92"/>
      <c r="C895" s="92"/>
      <c r="D895" s="92"/>
      <c r="E895" s="92" t="s">
        <v>142</v>
      </c>
      <c r="F895" s="24">
        <v>2.6</v>
      </c>
      <c r="G895" s="92"/>
      <c r="H895" s="138" t="s">
        <v>143</v>
      </c>
      <c r="I895" s="138"/>
      <c r="J895" s="24">
        <v>13.36</v>
      </c>
    </row>
    <row r="896" spans="1:10" ht="19.899999999999999" customHeight="1" thickTop="1">
      <c r="A896" s="25"/>
      <c r="B896" s="25"/>
      <c r="C896" s="25"/>
      <c r="D896" s="25"/>
      <c r="E896" s="25"/>
      <c r="F896" s="25"/>
      <c r="G896" s="25"/>
      <c r="H896" s="25"/>
      <c r="I896" s="25"/>
      <c r="J896" s="25"/>
    </row>
    <row r="897" spans="1:10" ht="19.899999999999999" customHeight="1">
      <c r="A897" s="134" t="s">
        <v>728</v>
      </c>
      <c r="B897" s="125"/>
      <c r="C897" s="125"/>
      <c r="D897" s="125"/>
      <c r="E897" s="125"/>
      <c r="F897" s="125"/>
      <c r="G897" s="125"/>
      <c r="H897" s="125"/>
      <c r="I897" s="125"/>
      <c r="J897" s="125"/>
    </row>
    <row r="898" spans="1:10" ht="19.899999999999999" customHeight="1">
      <c r="A898" s="93"/>
      <c r="B898" s="95" t="s">
        <v>17</v>
      </c>
      <c r="C898" s="93" t="s">
        <v>18</v>
      </c>
      <c r="D898" s="93" t="s">
        <v>4</v>
      </c>
      <c r="E898" s="132" t="s">
        <v>126</v>
      </c>
      <c r="F898" s="132"/>
      <c r="G898" s="96" t="s">
        <v>19</v>
      </c>
      <c r="H898" s="95" t="s">
        <v>5</v>
      </c>
      <c r="I898" s="95" t="s">
        <v>20</v>
      </c>
      <c r="J898" s="95" t="s">
        <v>6</v>
      </c>
    </row>
    <row r="899" spans="1:10" ht="24" customHeight="1">
      <c r="A899" s="94" t="s">
        <v>127</v>
      </c>
      <c r="B899" s="8" t="s">
        <v>457</v>
      </c>
      <c r="C899" s="94" t="s">
        <v>27</v>
      </c>
      <c r="D899" s="94" t="s">
        <v>458</v>
      </c>
      <c r="E899" s="139" t="s">
        <v>171</v>
      </c>
      <c r="F899" s="139"/>
      <c r="G899" s="9" t="s">
        <v>172</v>
      </c>
      <c r="H899" s="12">
        <v>1</v>
      </c>
      <c r="I899" s="10">
        <v>26.06</v>
      </c>
      <c r="J899" s="10">
        <v>26.06</v>
      </c>
    </row>
    <row r="900" spans="1:10" ht="24" customHeight="1">
      <c r="A900" s="100" t="s">
        <v>128</v>
      </c>
      <c r="B900" s="14" t="s">
        <v>729</v>
      </c>
      <c r="C900" s="100" t="s">
        <v>27</v>
      </c>
      <c r="D900" s="100" t="s">
        <v>730</v>
      </c>
      <c r="E900" s="140" t="s">
        <v>171</v>
      </c>
      <c r="F900" s="140"/>
      <c r="G900" s="15" t="s">
        <v>172</v>
      </c>
      <c r="H900" s="16">
        <v>1</v>
      </c>
      <c r="I900" s="17">
        <v>0.17</v>
      </c>
      <c r="J900" s="17">
        <v>0.17</v>
      </c>
    </row>
    <row r="901" spans="1:10" ht="25.9" customHeight="1">
      <c r="A901" s="98" t="s">
        <v>134</v>
      </c>
      <c r="B901" s="19" t="s">
        <v>731</v>
      </c>
      <c r="C901" s="98" t="s">
        <v>27</v>
      </c>
      <c r="D901" s="98" t="s">
        <v>732</v>
      </c>
      <c r="E901" s="141" t="s">
        <v>733</v>
      </c>
      <c r="F901" s="141"/>
      <c r="G901" s="20" t="s">
        <v>172</v>
      </c>
      <c r="H901" s="21">
        <v>1</v>
      </c>
      <c r="I901" s="22">
        <v>0.65</v>
      </c>
      <c r="J901" s="22">
        <v>0.65</v>
      </c>
    </row>
    <row r="902" spans="1:10" ht="24" customHeight="1">
      <c r="A902" s="98" t="s">
        <v>134</v>
      </c>
      <c r="B902" s="19" t="s">
        <v>734</v>
      </c>
      <c r="C902" s="98" t="s">
        <v>27</v>
      </c>
      <c r="D902" s="98" t="s">
        <v>735</v>
      </c>
      <c r="E902" s="141" t="s">
        <v>252</v>
      </c>
      <c r="F902" s="141"/>
      <c r="G902" s="20" t="s">
        <v>172</v>
      </c>
      <c r="H902" s="21">
        <v>1</v>
      </c>
      <c r="I902" s="22">
        <v>15.52</v>
      </c>
      <c r="J902" s="22">
        <v>15.52</v>
      </c>
    </row>
    <row r="903" spans="1:10" ht="25.9" customHeight="1">
      <c r="A903" s="98" t="s">
        <v>134</v>
      </c>
      <c r="B903" s="19" t="s">
        <v>736</v>
      </c>
      <c r="C903" s="98" t="s">
        <v>27</v>
      </c>
      <c r="D903" s="98" t="s">
        <v>737</v>
      </c>
      <c r="E903" s="141" t="s">
        <v>733</v>
      </c>
      <c r="F903" s="141"/>
      <c r="G903" s="20" t="s">
        <v>172</v>
      </c>
      <c r="H903" s="21">
        <v>1</v>
      </c>
      <c r="I903" s="22">
        <v>0.11</v>
      </c>
      <c r="J903" s="22">
        <v>0.11</v>
      </c>
    </row>
    <row r="904" spans="1:10" ht="19.899999999999999" customHeight="1">
      <c r="A904" s="98" t="s">
        <v>134</v>
      </c>
      <c r="B904" s="19" t="s">
        <v>738</v>
      </c>
      <c r="C904" s="98" t="s">
        <v>27</v>
      </c>
      <c r="D904" s="98" t="s">
        <v>739</v>
      </c>
      <c r="E904" s="141" t="s">
        <v>733</v>
      </c>
      <c r="F904" s="141"/>
      <c r="G904" s="20" t="s">
        <v>172</v>
      </c>
      <c r="H904" s="21">
        <v>1</v>
      </c>
      <c r="I904" s="22">
        <v>5.15</v>
      </c>
      <c r="J904" s="22">
        <v>5.15</v>
      </c>
    </row>
    <row r="905" spans="1:10" ht="19.899999999999999" customHeight="1">
      <c r="A905" s="98" t="s">
        <v>134</v>
      </c>
      <c r="B905" s="19" t="s">
        <v>740</v>
      </c>
      <c r="C905" s="98" t="s">
        <v>27</v>
      </c>
      <c r="D905" s="98" t="s">
        <v>741</v>
      </c>
      <c r="E905" s="141" t="s">
        <v>733</v>
      </c>
      <c r="F905" s="141"/>
      <c r="G905" s="20" t="s">
        <v>172</v>
      </c>
      <c r="H905" s="21">
        <v>1</v>
      </c>
      <c r="I905" s="22">
        <v>1.19</v>
      </c>
      <c r="J905" s="22">
        <v>1.19</v>
      </c>
    </row>
    <row r="906" spans="1:10" ht="39" customHeight="1">
      <c r="A906" s="98" t="s">
        <v>134</v>
      </c>
      <c r="B906" s="19" t="s">
        <v>742</v>
      </c>
      <c r="C906" s="98" t="s">
        <v>27</v>
      </c>
      <c r="D906" s="98" t="s">
        <v>743</v>
      </c>
      <c r="E906" s="141" t="s">
        <v>733</v>
      </c>
      <c r="F906" s="141"/>
      <c r="G906" s="20" t="s">
        <v>172</v>
      </c>
      <c r="H906" s="21">
        <v>1</v>
      </c>
      <c r="I906" s="22">
        <v>1.76</v>
      </c>
      <c r="J906" s="22">
        <v>1.76</v>
      </c>
    </row>
    <row r="907" spans="1:10" ht="39" customHeight="1">
      <c r="A907" s="98" t="s">
        <v>134</v>
      </c>
      <c r="B907" s="19" t="s">
        <v>744</v>
      </c>
      <c r="C907" s="98" t="s">
        <v>27</v>
      </c>
      <c r="D907" s="98" t="s">
        <v>745</v>
      </c>
      <c r="E907" s="141" t="s">
        <v>733</v>
      </c>
      <c r="F907" s="141"/>
      <c r="G907" s="20" t="s">
        <v>172</v>
      </c>
      <c r="H907" s="21">
        <v>1</v>
      </c>
      <c r="I907" s="22">
        <v>1.51</v>
      </c>
      <c r="J907" s="22">
        <v>1.51</v>
      </c>
    </row>
    <row r="908" spans="1:10" ht="39" customHeight="1">
      <c r="A908" s="92"/>
      <c r="B908" s="92"/>
      <c r="C908" s="92"/>
      <c r="D908" s="92"/>
      <c r="E908" s="92" t="s">
        <v>139</v>
      </c>
      <c r="F908" s="24">
        <v>15.69</v>
      </c>
      <c r="G908" s="92" t="s">
        <v>140</v>
      </c>
      <c r="H908" s="24">
        <v>0</v>
      </c>
      <c r="I908" s="92" t="s">
        <v>141</v>
      </c>
      <c r="J908" s="24">
        <v>15.69</v>
      </c>
    </row>
    <row r="909" spans="1:10" ht="39" customHeight="1" thickBot="1">
      <c r="A909" s="92"/>
      <c r="B909" s="92"/>
      <c r="C909" s="92"/>
      <c r="D909" s="92"/>
      <c r="E909" s="92" t="s">
        <v>142</v>
      </c>
      <c r="F909" s="24">
        <v>6.31</v>
      </c>
      <c r="G909" s="92"/>
      <c r="H909" s="138" t="s">
        <v>143</v>
      </c>
      <c r="I909" s="138"/>
      <c r="J909" s="24">
        <v>32.369999999999997</v>
      </c>
    </row>
    <row r="910" spans="1:10" ht="19.899999999999999" customHeight="1" thickTop="1">
      <c r="A910" s="25"/>
      <c r="B910" s="25"/>
      <c r="C910" s="25"/>
      <c r="D910" s="25"/>
      <c r="E910" s="25"/>
      <c r="F910" s="25"/>
      <c r="G910" s="25"/>
      <c r="H910" s="25"/>
      <c r="I910" s="25"/>
      <c r="J910" s="25"/>
    </row>
    <row r="911" spans="1:10" ht="19.899999999999999" customHeight="1">
      <c r="A911" s="93"/>
      <c r="B911" s="95" t="s">
        <v>17</v>
      </c>
      <c r="C911" s="93" t="s">
        <v>18</v>
      </c>
      <c r="D911" s="93" t="s">
        <v>4</v>
      </c>
      <c r="E911" s="132" t="s">
        <v>126</v>
      </c>
      <c r="F911" s="132"/>
      <c r="G911" s="96" t="s">
        <v>19</v>
      </c>
      <c r="H911" s="95" t="s">
        <v>5</v>
      </c>
      <c r="I911" s="95" t="s">
        <v>20</v>
      </c>
      <c r="J911" s="95" t="s">
        <v>6</v>
      </c>
    </row>
    <row r="912" spans="1:10" ht="19.899999999999999" customHeight="1">
      <c r="A912" s="94" t="s">
        <v>127</v>
      </c>
      <c r="B912" s="8" t="s">
        <v>499</v>
      </c>
      <c r="C912" s="94" t="s">
        <v>27</v>
      </c>
      <c r="D912" s="94" t="s">
        <v>284</v>
      </c>
      <c r="E912" s="139" t="s">
        <v>171</v>
      </c>
      <c r="F912" s="139"/>
      <c r="G912" s="9" t="s">
        <v>172</v>
      </c>
      <c r="H912" s="12">
        <v>1</v>
      </c>
      <c r="I912" s="10">
        <v>25.71</v>
      </c>
      <c r="J912" s="10">
        <v>25.71</v>
      </c>
    </row>
    <row r="913" spans="1:10" ht="49.9" customHeight="1">
      <c r="A913" s="100" t="s">
        <v>128</v>
      </c>
      <c r="B913" s="14" t="s">
        <v>746</v>
      </c>
      <c r="C913" s="100" t="s">
        <v>27</v>
      </c>
      <c r="D913" s="100" t="s">
        <v>747</v>
      </c>
      <c r="E913" s="140" t="s">
        <v>171</v>
      </c>
      <c r="F913" s="140"/>
      <c r="G913" s="15" t="s">
        <v>172</v>
      </c>
      <c r="H913" s="16">
        <v>1</v>
      </c>
      <c r="I913" s="17">
        <v>0.22</v>
      </c>
      <c r="J913" s="17">
        <v>0.22</v>
      </c>
    </row>
    <row r="914" spans="1:10" ht="49.9" customHeight="1">
      <c r="A914" s="98" t="s">
        <v>134</v>
      </c>
      <c r="B914" s="19" t="s">
        <v>744</v>
      </c>
      <c r="C914" s="98" t="s">
        <v>27</v>
      </c>
      <c r="D914" s="98" t="s">
        <v>745</v>
      </c>
      <c r="E914" s="141" t="s">
        <v>733</v>
      </c>
      <c r="F914" s="141"/>
      <c r="G914" s="20" t="s">
        <v>172</v>
      </c>
      <c r="H914" s="21">
        <v>1</v>
      </c>
      <c r="I914" s="22">
        <v>1.51</v>
      </c>
      <c r="J914" s="22">
        <v>1.51</v>
      </c>
    </row>
    <row r="915" spans="1:10" ht="49.9" customHeight="1">
      <c r="A915" s="98" t="s">
        <v>134</v>
      </c>
      <c r="B915" s="19" t="s">
        <v>748</v>
      </c>
      <c r="C915" s="98" t="s">
        <v>27</v>
      </c>
      <c r="D915" s="98" t="s">
        <v>749</v>
      </c>
      <c r="E915" s="141" t="s">
        <v>733</v>
      </c>
      <c r="F915" s="141"/>
      <c r="G915" s="20" t="s">
        <v>172</v>
      </c>
      <c r="H915" s="21">
        <v>1</v>
      </c>
      <c r="I915" s="22">
        <v>0.28000000000000003</v>
      </c>
      <c r="J915" s="22">
        <v>0.28000000000000003</v>
      </c>
    </row>
    <row r="916" spans="1:10" ht="49.9" customHeight="1">
      <c r="A916" s="98" t="s">
        <v>134</v>
      </c>
      <c r="B916" s="19" t="s">
        <v>750</v>
      </c>
      <c r="C916" s="98" t="s">
        <v>27</v>
      </c>
      <c r="D916" s="98" t="s">
        <v>751</v>
      </c>
      <c r="E916" s="141" t="s">
        <v>252</v>
      </c>
      <c r="F916" s="141"/>
      <c r="G916" s="20" t="s">
        <v>172</v>
      </c>
      <c r="H916" s="21">
        <v>1</v>
      </c>
      <c r="I916" s="22">
        <v>15.52</v>
      </c>
      <c r="J916" s="22">
        <v>15.52</v>
      </c>
    </row>
    <row r="917" spans="1:10" ht="19.899999999999999" customHeight="1">
      <c r="A917" s="98" t="s">
        <v>134</v>
      </c>
      <c r="B917" s="19" t="s">
        <v>738</v>
      </c>
      <c r="C917" s="98" t="s">
        <v>27</v>
      </c>
      <c r="D917" s="98" t="s">
        <v>739</v>
      </c>
      <c r="E917" s="141" t="s">
        <v>733</v>
      </c>
      <c r="F917" s="141"/>
      <c r="G917" s="20" t="s">
        <v>172</v>
      </c>
      <c r="H917" s="21">
        <v>1</v>
      </c>
      <c r="I917" s="22">
        <v>5.15</v>
      </c>
      <c r="J917" s="22">
        <v>5.15</v>
      </c>
    </row>
    <row r="918" spans="1:10" ht="19.899999999999999" customHeight="1">
      <c r="A918" s="98" t="s">
        <v>134</v>
      </c>
      <c r="B918" s="19" t="s">
        <v>736</v>
      </c>
      <c r="C918" s="98" t="s">
        <v>27</v>
      </c>
      <c r="D918" s="98" t="s">
        <v>737</v>
      </c>
      <c r="E918" s="141" t="s">
        <v>733</v>
      </c>
      <c r="F918" s="141"/>
      <c r="G918" s="20" t="s">
        <v>172</v>
      </c>
      <c r="H918" s="21">
        <v>1</v>
      </c>
      <c r="I918" s="22">
        <v>0.11</v>
      </c>
      <c r="J918" s="22">
        <v>0.11</v>
      </c>
    </row>
    <row r="919" spans="1:10" ht="25.5">
      <c r="A919" s="98" t="s">
        <v>134</v>
      </c>
      <c r="B919" s="19" t="s">
        <v>752</v>
      </c>
      <c r="C919" s="98" t="s">
        <v>27</v>
      </c>
      <c r="D919" s="98" t="s">
        <v>753</v>
      </c>
      <c r="E919" s="141" t="s">
        <v>733</v>
      </c>
      <c r="F919" s="141"/>
      <c r="G919" s="20" t="s">
        <v>172</v>
      </c>
      <c r="H919" s="21">
        <v>1</v>
      </c>
      <c r="I919" s="22">
        <v>1.73</v>
      </c>
      <c r="J919" s="22">
        <v>1.73</v>
      </c>
    </row>
    <row r="920" spans="1:10" ht="14.25" customHeight="1">
      <c r="A920" s="98" t="s">
        <v>134</v>
      </c>
      <c r="B920" s="19" t="s">
        <v>740</v>
      </c>
      <c r="C920" s="98" t="s">
        <v>27</v>
      </c>
      <c r="D920" s="98" t="s">
        <v>741</v>
      </c>
      <c r="E920" s="141" t="s">
        <v>733</v>
      </c>
      <c r="F920" s="141"/>
      <c r="G920" s="20" t="s">
        <v>172</v>
      </c>
      <c r="H920" s="21">
        <v>1</v>
      </c>
      <c r="I920" s="22">
        <v>1.19</v>
      </c>
      <c r="J920" s="22">
        <v>1.19</v>
      </c>
    </row>
    <row r="921" spans="1:10" ht="49.9" customHeight="1">
      <c r="A921" s="92"/>
      <c r="B921" s="92"/>
      <c r="C921" s="92"/>
      <c r="D921" s="92"/>
      <c r="E921" s="92" t="s">
        <v>139</v>
      </c>
      <c r="F921" s="24">
        <v>15.74</v>
      </c>
      <c r="G921" s="92" t="s">
        <v>140</v>
      </c>
      <c r="H921" s="24">
        <v>0</v>
      </c>
      <c r="I921" s="92" t="s">
        <v>141</v>
      </c>
      <c r="J921" s="24">
        <v>15.74</v>
      </c>
    </row>
    <row r="922" spans="1:10" ht="1.1499999999999999" customHeight="1" thickBot="1">
      <c r="A922" s="92"/>
      <c r="B922" s="92"/>
      <c r="C922" s="92"/>
      <c r="D922" s="92"/>
      <c r="E922" s="92" t="s">
        <v>142</v>
      </c>
      <c r="F922" s="24">
        <v>6.22</v>
      </c>
      <c r="G922" s="92"/>
      <c r="H922" s="138" t="s">
        <v>143</v>
      </c>
      <c r="I922" s="138"/>
      <c r="J922" s="24">
        <v>31.93</v>
      </c>
    </row>
    <row r="923" spans="1:10" ht="18" customHeight="1" thickTop="1">
      <c r="A923" s="25"/>
      <c r="B923" s="25"/>
      <c r="C923" s="25"/>
      <c r="D923" s="25"/>
      <c r="E923" s="25"/>
      <c r="F923" s="25"/>
      <c r="G923" s="25"/>
      <c r="H923" s="25"/>
      <c r="I923" s="25"/>
      <c r="J923" s="25"/>
    </row>
    <row r="924" spans="1:10" ht="39" customHeight="1">
      <c r="A924" s="93"/>
      <c r="B924" s="95" t="s">
        <v>17</v>
      </c>
      <c r="C924" s="93" t="s">
        <v>18</v>
      </c>
      <c r="D924" s="93" t="s">
        <v>4</v>
      </c>
      <c r="E924" s="132" t="s">
        <v>126</v>
      </c>
      <c r="F924" s="132"/>
      <c r="G924" s="96" t="s">
        <v>19</v>
      </c>
      <c r="H924" s="95" t="s">
        <v>5</v>
      </c>
      <c r="I924" s="95" t="s">
        <v>20</v>
      </c>
      <c r="J924" s="95" t="s">
        <v>6</v>
      </c>
    </row>
    <row r="925" spans="1:10" ht="15" customHeight="1">
      <c r="A925" s="94" t="s">
        <v>127</v>
      </c>
      <c r="B925" s="8" t="s">
        <v>754</v>
      </c>
      <c r="C925" s="94" t="s">
        <v>23</v>
      </c>
      <c r="D925" s="94" t="s">
        <v>284</v>
      </c>
      <c r="E925" s="139">
        <v>0</v>
      </c>
      <c r="F925" s="139"/>
      <c r="G925" s="9" t="s">
        <v>131</v>
      </c>
      <c r="H925" s="12">
        <v>1</v>
      </c>
      <c r="I925" s="10">
        <v>26.39</v>
      </c>
      <c r="J925" s="10">
        <v>26.39</v>
      </c>
    </row>
    <row r="926" spans="1:10" ht="15" customHeight="1">
      <c r="A926" s="100" t="s">
        <v>128</v>
      </c>
      <c r="B926" s="14" t="s">
        <v>755</v>
      </c>
      <c r="C926" s="100" t="s">
        <v>23</v>
      </c>
      <c r="D926" s="100" t="s">
        <v>756</v>
      </c>
      <c r="E926" s="140">
        <v>0</v>
      </c>
      <c r="F926" s="140"/>
      <c r="G926" s="15" t="s">
        <v>131</v>
      </c>
      <c r="H926" s="16">
        <v>1</v>
      </c>
      <c r="I926" s="17">
        <v>0.25</v>
      </c>
      <c r="J926" s="17">
        <v>0.25</v>
      </c>
    </row>
    <row r="927" spans="1:10" ht="25.9" customHeight="1">
      <c r="A927" s="98" t="s">
        <v>134</v>
      </c>
      <c r="B927" s="19" t="s">
        <v>757</v>
      </c>
      <c r="C927" s="98" t="s">
        <v>23</v>
      </c>
      <c r="D927" s="98" t="s">
        <v>758</v>
      </c>
      <c r="E927" s="141" t="s">
        <v>135</v>
      </c>
      <c r="F927" s="141"/>
      <c r="G927" s="20" t="s">
        <v>131</v>
      </c>
      <c r="H927" s="21">
        <v>1</v>
      </c>
      <c r="I927" s="22">
        <v>0.28000000000000003</v>
      </c>
      <c r="J927" s="22">
        <v>0.28000000000000003</v>
      </c>
    </row>
    <row r="928" spans="1:10" ht="19.899999999999999" customHeight="1">
      <c r="A928" s="98" t="s">
        <v>134</v>
      </c>
      <c r="B928" s="19" t="s">
        <v>759</v>
      </c>
      <c r="C928" s="98" t="s">
        <v>23</v>
      </c>
      <c r="D928" s="98" t="s">
        <v>760</v>
      </c>
      <c r="E928" s="141" t="s">
        <v>135</v>
      </c>
      <c r="F928" s="141"/>
      <c r="G928" s="20" t="s">
        <v>131</v>
      </c>
      <c r="H928" s="21">
        <v>1</v>
      </c>
      <c r="I928" s="22">
        <v>1.73</v>
      </c>
      <c r="J928" s="22">
        <v>1.73</v>
      </c>
    </row>
    <row r="929" spans="1:10" ht="19.899999999999999" customHeight="1">
      <c r="A929" s="98" t="s">
        <v>134</v>
      </c>
      <c r="B929" s="19" t="s">
        <v>761</v>
      </c>
      <c r="C929" s="98" t="s">
        <v>23</v>
      </c>
      <c r="D929" s="98" t="s">
        <v>762</v>
      </c>
      <c r="E929" s="141" t="s">
        <v>135</v>
      </c>
      <c r="F929" s="141"/>
      <c r="G929" s="20" t="s">
        <v>131</v>
      </c>
      <c r="H929" s="21">
        <v>1</v>
      </c>
      <c r="I929" s="22">
        <v>0.11</v>
      </c>
      <c r="J929" s="22">
        <v>0.11</v>
      </c>
    </row>
    <row r="930" spans="1:10" ht="24" customHeight="1">
      <c r="A930" s="98" t="s">
        <v>134</v>
      </c>
      <c r="B930" s="19" t="s">
        <v>763</v>
      </c>
      <c r="C930" s="98" t="s">
        <v>23</v>
      </c>
      <c r="D930" s="98" t="s">
        <v>764</v>
      </c>
      <c r="E930" s="141" t="s">
        <v>252</v>
      </c>
      <c r="F930" s="141"/>
      <c r="G930" s="20" t="s">
        <v>131</v>
      </c>
      <c r="H930" s="21">
        <v>1</v>
      </c>
      <c r="I930" s="22">
        <v>16.170000000000002</v>
      </c>
      <c r="J930" s="22">
        <v>16.170000000000002</v>
      </c>
    </row>
    <row r="931" spans="1:10" ht="24" customHeight="1">
      <c r="A931" s="98" t="s">
        <v>134</v>
      </c>
      <c r="B931" s="19" t="s">
        <v>765</v>
      </c>
      <c r="C931" s="98" t="s">
        <v>23</v>
      </c>
      <c r="D931" s="98" t="s">
        <v>766</v>
      </c>
      <c r="E931" s="141" t="s">
        <v>135</v>
      </c>
      <c r="F931" s="141"/>
      <c r="G931" s="20" t="s">
        <v>131</v>
      </c>
      <c r="H931" s="21">
        <v>1</v>
      </c>
      <c r="I931" s="22">
        <v>1.19</v>
      </c>
      <c r="J931" s="22">
        <v>1.19</v>
      </c>
    </row>
    <row r="932" spans="1:10" ht="19.899999999999999" customHeight="1">
      <c r="A932" s="98" t="s">
        <v>134</v>
      </c>
      <c r="B932" s="19" t="s">
        <v>767</v>
      </c>
      <c r="C932" s="98" t="s">
        <v>23</v>
      </c>
      <c r="D932" s="98" t="s">
        <v>768</v>
      </c>
      <c r="E932" s="141" t="s">
        <v>135</v>
      </c>
      <c r="F932" s="141"/>
      <c r="G932" s="20" t="s">
        <v>131</v>
      </c>
      <c r="H932" s="21">
        <v>1</v>
      </c>
      <c r="I932" s="22">
        <v>1.51</v>
      </c>
      <c r="J932" s="22">
        <v>1.51</v>
      </c>
    </row>
    <row r="933" spans="1:10" ht="19.899999999999999" customHeight="1">
      <c r="A933" s="98" t="s">
        <v>134</v>
      </c>
      <c r="B933" s="19" t="s">
        <v>769</v>
      </c>
      <c r="C933" s="98" t="s">
        <v>23</v>
      </c>
      <c r="D933" s="98" t="s">
        <v>770</v>
      </c>
      <c r="E933" s="141" t="s">
        <v>135</v>
      </c>
      <c r="F933" s="141"/>
      <c r="G933" s="20" t="s">
        <v>131</v>
      </c>
      <c r="H933" s="21">
        <v>1</v>
      </c>
      <c r="I933" s="22">
        <v>5.15</v>
      </c>
      <c r="J933" s="22">
        <v>5.15</v>
      </c>
    </row>
    <row r="934" spans="1:10" ht="19.899999999999999" customHeight="1">
      <c r="A934" s="92"/>
      <c r="B934" s="92"/>
      <c r="C934" s="92"/>
      <c r="D934" s="92"/>
      <c r="E934" s="92" t="s">
        <v>139</v>
      </c>
      <c r="F934" s="24">
        <v>16.420000000000002</v>
      </c>
      <c r="G934" s="92" t="s">
        <v>140</v>
      </c>
      <c r="H934" s="24">
        <v>0</v>
      </c>
      <c r="I934" s="92" t="s">
        <v>141</v>
      </c>
      <c r="J934" s="24">
        <v>16.420000000000002</v>
      </c>
    </row>
    <row r="935" spans="1:10" ht="19.899999999999999" customHeight="1" thickBot="1">
      <c r="A935" s="92"/>
      <c r="B935" s="92"/>
      <c r="C935" s="92"/>
      <c r="D935" s="92"/>
      <c r="E935" s="92" t="s">
        <v>142</v>
      </c>
      <c r="F935" s="24">
        <v>6.39</v>
      </c>
      <c r="G935" s="92"/>
      <c r="H935" s="138" t="s">
        <v>143</v>
      </c>
      <c r="I935" s="138"/>
      <c r="J935" s="24">
        <v>32.78</v>
      </c>
    </row>
    <row r="936" spans="1:10" ht="19.899999999999999" customHeight="1" thickTop="1">
      <c r="A936" s="25"/>
      <c r="B936" s="25"/>
      <c r="C936" s="25"/>
      <c r="D936" s="25"/>
      <c r="E936" s="25"/>
      <c r="F936" s="25"/>
      <c r="G936" s="25"/>
      <c r="H936" s="25"/>
      <c r="I936" s="25"/>
      <c r="J936" s="25"/>
    </row>
    <row r="937" spans="1:10" ht="19.899999999999999" customHeight="1">
      <c r="A937" s="93"/>
      <c r="B937" s="95" t="s">
        <v>17</v>
      </c>
      <c r="C937" s="93" t="s">
        <v>18</v>
      </c>
      <c r="D937" s="93" t="s">
        <v>4</v>
      </c>
      <c r="E937" s="132" t="s">
        <v>126</v>
      </c>
      <c r="F937" s="132"/>
      <c r="G937" s="96" t="s">
        <v>19</v>
      </c>
      <c r="H937" s="95" t="s">
        <v>5</v>
      </c>
      <c r="I937" s="95" t="s">
        <v>20</v>
      </c>
      <c r="J937" s="95" t="s">
        <v>6</v>
      </c>
    </row>
    <row r="938" spans="1:10" ht="19.899999999999999" customHeight="1">
      <c r="A938" s="94" t="s">
        <v>127</v>
      </c>
      <c r="B938" s="8" t="s">
        <v>771</v>
      </c>
      <c r="C938" s="94" t="s">
        <v>23</v>
      </c>
      <c r="D938" s="94" t="s">
        <v>266</v>
      </c>
      <c r="E938" s="139">
        <v>0</v>
      </c>
      <c r="F938" s="139"/>
      <c r="G938" s="9" t="s">
        <v>131</v>
      </c>
      <c r="H938" s="12">
        <v>1</v>
      </c>
      <c r="I938" s="10">
        <v>32.549999999999997</v>
      </c>
      <c r="J938" s="10">
        <v>32.549999999999997</v>
      </c>
    </row>
    <row r="939" spans="1:10" ht="19.899999999999999" customHeight="1">
      <c r="A939" s="100" t="s">
        <v>128</v>
      </c>
      <c r="B939" s="14" t="s">
        <v>772</v>
      </c>
      <c r="C939" s="100" t="s">
        <v>23</v>
      </c>
      <c r="D939" s="100" t="s">
        <v>773</v>
      </c>
      <c r="E939" s="140">
        <v>0</v>
      </c>
      <c r="F939" s="140"/>
      <c r="G939" s="15" t="s">
        <v>131</v>
      </c>
      <c r="H939" s="16">
        <v>1</v>
      </c>
      <c r="I939" s="17">
        <v>0.26</v>
      </c>
      <c r="J939" s="17">
        <v>0.26</v>
      </c>
    </row>
    <row r="940" spans="1:10" ht="25.9" customHeight="1">
      <c r="A940" s="98" t="s">
        <v>134</v>
      </c>
      <c r="B940" s="19" t="s">
        <v>769</v>
      </c>
      <c r="C940" s="98" t="s">
        <v>23</v>
      </c>
      <c r="D940" s="98" t="s">
        <v>770</v>
      </c>
      <c r="E940" s="141" t="s">
        <v>135</v>
      </c>
      <c r="F940" s="141"/>
      <c r="G940" s="20" t="s">
        <v>131</v>
      </c>
      <c r="H940" s="21">
        <v>1</v>
      </c>
      <c r="I940" s="22">
        <v>5.15</v>
      </c>
      <c r="J940" s="22">
        <v>5.15</v>
      </c>
    </row>
    <row r="941" spans="1:10" ht="19.899999999999999" customHeight="1">
      <c r="A941" s="98" t="s">
        <v>134</v>
      </c>
      <c r="B941" s="19" t="s">
        <v>774</v>
      </c>
      <c r="C941" s="98" t="s">
        <v>23</v>
      </c>
      <c r="D941" s="98" t="s">
        <v>775</v>
      </c>
      <c r="E941" s="141" t="s">
        <v>135</v>
      </c>
      <c r="F941" s="141"/>
      <c r="G941" s="20" t="s">
        <v>131</v>
      </c>
      <c r="H941" s="21">
        <v>1</v>
      </c>
      <c r="I941" s="22">
        <v>0.65</v>
      </c>
      <c r="J941" s="22">
        <v>0.65</v>
      </c>
    </row>
    <row r="942" spans="1:10" ht="19.899999999999999" customHeight="1">
      <c r="A942" s="98" t="s">
        <v>134</v>
      </c>
      <c r="B942" s="19" t="s">
        <v>776</v>
      </c>
      <c r="C942" s="98" t="s">
        <v>23</v>
      </c>
      <c r="D942" s="98" t="s">
        <v>777</v>
      </c>
      <c r="E942" s="141" t="s">
        <v>135</v>
      </c>
      <c r="F942" s="141"/>
      <c r="G942" s="20" t="s">
        <v>131</v>
      </c>
      <c r="H942" s="21">
        <v>1</v>
      </c>
      <c r="I942" s="22">
        <v>1.76</v>
      </c>
      <c r="J942" s="22">
        <v>1.76</v>
      </c>
    </row>
    <row r="943" spans="1:10" ht="19.899999999999999" customHeight="1">
      <c r="A943" s="98" t="s">
        <v>134</v>
      </c>
      <c r="B943" s="19" t="s">
        <v>761</v>
      </c>
      <c r="C943" s="98" t="s">
        <v>23</v>
      </c>
      <c r="D943" s="98" t="s">
        <v>762</v>
      </c>
      <c r="E943" s="141" t="s">
        <v>135</v>
      </c>
      <c r="F943" s="141"/>
      <c r="G943" s="20" t="s">
        <v>131</v>
      </c>
      <c r="H943" s="21">
        <v>1</v>
      </c>
      <c r="I943" s="22">
        <v>0.11</v>
      </c>
      <c r="J943" s="22">
        <v>0.11</v>
      </c>
    </row>
    <row r="944" spans="1:10" ht="19.899999999999999" customHeight="1">
      <c r="A944" s="98" t="s">
        <v>134</v>
      </c>
      <c r="B944" s="19" t="s">
        <v>778</v>
      </c>
      <c r="C944" s="98" t="s">
        <v>23</v>
      </c>
      <c r="D944" s="98" t="s">
        <v>779</v>
      </c>
      <c r="E944" s="141" t="s">
        <v>252</v>
      </c>
      <c r="F944" s="141"/>
      <c r="G944" s="20" t="s">
        <v>131</v>
      </c>
      <c r="H944" s="21">
        <v>1</v>
      </c>
      <c r="I944" s="22">
        <v>21.92</v>
      </c>
      <c r="J944" s="22">
        <v>21.92</v>
      </c>
    </row>
    <row r="945" spans="1:10" ht="19.899999999999999" customHeight="1">
      <c r="A945" s="98" t="s">
        <v>134</v>
      </c>
      <c r="B945" s="19" t="s">
        <v>765</v>
      </c>
      <c r="C945" s="98" t="s">
        <v>23</v>
      </c>
      <c r="D945" s="98" t="s">
        <v>766</v>
      </c>
      <c r="E945" s="141" t="s">
        <v>135</v>
      </c>
      <c r="F945" s="141"/>
      <c r="G945" s="20" t="s">
        <v>131</v>
      </c>
      <c r="H945" s="21">
        <v>1</v>
      </c>
      <c r="I945" s="22">
        <v>1.19</v>
      </c>
      <c r="J945" s="22">
        <v>1.19</v>
      </c>
    </row>
    <row r="946" spans="1:10">
      <c r="A946" s="98" t="s">
        <v>134</v>
      </c>
      <c r="B946" s="19" t="s">
        <v>767</v>
      </c>
      <c r="C946" s="98" t="s">
        <v>23</v>
      </c>
      <c r="D946" s="98" t="s">
        <v>768</v>
      </c>
      <c r="E946" s="141" t="s">
        <v>135</v>
      </c>
      <c r="F946" s="141"/>
      <c r="G946" s="20" t="s">
        <v>131</v>
      </c>
      <c r="H946" s="21">
        <v>1</v>
      </c>
      <c r="I946" s="22">
        <v>1.51</v>
      </c>
      <c r="J946" s="22">
        <v>1.51</v>
      </c>
    </row>
    <row r="947" spans="1:10" ht="14.25" customHeight="1">
      <c r="A947" s="92"/>
      <c r="B947" s="92"/>
      <c r="C947" s="92"/>
      <c r="D947" s="92"/>
      <c r="E947" s="92" t="s">
        <v>139</v>
      </c>
      <c r="F947" s="24">
        <v>22.18</v>
      </c>
      <c r="G947" s="92" t="s">
        <v>140</v>
      </c>
      <c r="H947" s="24">
        <v>0</v>
      </c>
      <c r="I947" s="92" t="s">
        <v>141</v>
      </c>
      <c r="J947" s="24">
        <v>22.18</v>
      </c>
    </row>
    <row r="948" spans="1:10" ht="49.9" customHeight="1" thickBot="1">
      <c r="A948" s="92"/>
      <c r="B948" s="92"/>
      <c r="C948" s="92"/>
      <c r="D948" s="92"/>
      <c r="E948" s="92" t="s">
        <v>142</v>
      </c>
      <c r="F948" s="24">
        <v>7.88</v>
      </c>
      <c r="G948" s="92"/>
      <c r="H948" s="138" t="s">
        <v>143</v>
      </c>
      <c r="I948" s="138"/>
      <c r="J948" s="24">
        <v>40.43</v>
      </c>
    </row>
    <row r="949" spans="1:10" ht="1.1499999999999999" customHeight="1" thickTop="1">
      <c r="A949" s="25"/>
      <c r="B949" s="25"/>
      <c r="C949" s="25"/>
      <c r="D949" s="25"/>
      <c r="E949" s="25"/>
      <c r="F949" s="25"/>
      <c r="G949" s="25"/>
      <c r="H949" s="25"/>
      <c r="I949" s="25"/>
      <c r="J949" s="25"/>
    </row>
    <row r="950" spans="1:10" ht="18" customHeight="1">
      <c r="A950" s="93"/>
      <c r="B950" s="95" t="s">
        <v>17</v>
      </c>
      <c r="C950" s="93" t="s">
        <v>18</v>
      </c>
      <c r="D950" s="93" t="s">
        <v>4</v>
      </c>
      <c r="E950" s="132" t="s">
        <v>126</v>
      </c>
      <c r="F950" s="132"/>
      <c r="G950" s="96" t="s">
        <v>19</v>
      </c>
      <c r="H950" s="95" t="s">
        <v>5</v>
      </c>
      <c r="I950" s="95" t="s">
        <v>20</v>
      </c>
      <c r="J950" s="95" t="s">
        <v>6</v>
      </c>
    </row>
    <row r="951" spans="1:10" ht="24" customHeight="1">
      <c r="A951" s="94" t="s">
        <v>127</v>
      </c>
      <c r="B951" s="8" t="s">
        <v>462</v>
      </c>
      <c r="C951" s="94" t="s">
        <v>27</v>
      </c>
      <c r="D951" s="94" t="s">
        <v>266</v>
      </c>
      <c r="E951" s="139" t="s">
        <v>171</v>
      </c>
      <c r="F951" s="139"/>
      <c r="G951" s="9" t="s">
        <v>172</v>
      </c>
      <c r="H951" s="12">
        <v>1</v>
      </c>
      <c r="I951" s="10">
        <v>30.9</v>
      </c>
      <c r="J951" s="10">
        <v>30.9</v>
      </c>
    </row>
    <row r="952" spans="1:10" ht="24" customHeight="1">
      <c r="A952" s="100" t="s">
        <v>128</v>
      </c>
      <c r="B952" s="14" t="s">
        <v>780</v>
      </c>
      <c r="C952" s="100" t="s">
        <v>27</v>
      </c>
      <c r="D952" s="100" t="s">
        <v>781</v>
      </c>
      <c r="E952" s="140" t="s">
        <v>171</v>
      </c>
      <c r="F952" s="140"/>
      <c r="G952" s="15" t="s">
        <v>172</v>
      </c>
      <c r="H952" s="16">
        <v>1</v>
      </c>
      <c r="I952" s="17">
        <v>0.23</v>
      </c>
      <c r="J952" s="17">
        <v>0.23</v>
      </c>
    </row>
    <row r="953" spans="1:10">
      <c r="A953" s="98" t="s">
        <v>134</v>
      </c>
      <c r="B953" s="19" t="s">
        <v>782</v>
      </c>
      <c r="C953" s="98" t="s">
        <v>27</v>
      </c>
      <c r="D953" s="98" t="s">
        <v>783</v>
      </c>
      <c r="E953" s="141" t="s">
        <v>252</v>
      </c>
      <c r="F953" s="141"/>
      <c r="G953" s="20" t="s">
        <v>172</v>
      </c>
      <c r="H953" s="21">
        <v>1</v>
      </c>
      <c r="I953" s="22">
        <v>20.3</v>
      </c>
      <c r="J953" s="22">
        <v>20.3</v>
      </c>
    </row>
    <row r="954" spans="1:10" ht="14.25" customHeight="1">
      <c r="A954" s="98" t="s">
        <v>134</v>
      </c>
      <c r="B954" s="19" t="s">
        <v>738</v>
      </c>
      <c r="C954" s="98" t="s">
        <v>27</v>
      </c>
      <c r="D954" s="98" t="s">
        <v>739</v>
      </c>
      <c r="E954" s="141" t="s">
        <v>733</v>
      </c>
      <c r="F954" s="141"/>
      <c r="G954" s="20" t="s">
        <v>172</v>
      </c>
      <c r="H954" s="21">
        <v>1</v>
      </c>
      <c r="I954" s="22">
        <v>5.15</v>
      </c>
      <c r="J954" s="22">
        <v>5.15</v>
      </c>
    </row>
    <row r="955" spans="1:10" ht="49.9" customHeight="1">
      <c r="A955" s="98" t="s">
        <v>134</v>
      </c>
      <c r="B955" s="19" t="s">
        <v>731</v>
      </c>
      <c r="C955" s="98" t="s">
        <v>27</v>
      </c>
      <c r="D955" s="98" t="s">
        <v>732</v>
      </c>
      <c r="E955" s="141" t="s">
        <v>733</v>
      </c>
      <c r="F955" s="141"/>
      <c r="G955" s="20" t="s">
        <v>172</v>
      </c>
      <c r="H955" s="21">
        <v>1</v>
      </c>
      <c r="I955" s="22">
        <v>0.65</v>
      </c>
      <c r="J955" s="22">
        <v>0.65</v>
      </c>
    </row>
    <row r="956" spans="1:10" ht="1.1499999999999999" customHeight="1">
      <c r="A956" s="98" t="s">
        <v>134</v>
      </c>
      <c r="B956" s="19" t="s">
        <v>742</v>
      </c>
      <c r="C956" s="98" t="s">
        <v>27</v>
      </c>
      <c r="D956" s="98" t="s">
        <v>743</v>
      </c>
      <c r="E956" s="141" t="s">
        <v>733</v>
      </c>
      <c r="F956" s="141"/>
      <c r="G956" s="20" t="s">
        <v>172</v>
      </c>
      <c r="H956" s="21">
        <v>1</v>
      </c>
      <c r="I956" s="22">
        <v>1.76</v>
      </c>
      <c r="J956" s="22">
        <v>1.76</v>
      </c>
    </row>
    <row r="957" spans="1:10" ht="25.5">
      <c r="A957" s="98" t="s">
        <v>134</v>
      </c>
      <c r="B957" s="19" t="s">
        <v>740</v>
      </c>
      <c r="C957" s="98" t="s">
        <v>27</v>
      </c>
      <c r="D957" s="98" t="s">
        <v>741</v>
      </c>
      <c r="E957" s="141" t="s">
        <v>733</v>
      </c>
      <c r="F957" s="141"/>
      <c r="G957" s="20" t="s">
        <v>172</v>
      </c>
      <c r="H957" s="21">
        <v>1</v>
      </c>
      <c r="I957" s="22">
        <v>1.19</v>
      </c>
      <c r="J957" s="22">
        <v>1.19</v>
      </c>
    </row>
    <row r="958" spans="1:10" ht="25.5">
      <c r="A958" s="98" t="s">
        <v>134</v>
      </c>
      <c r="B958" s="19" t="s">
        <v>736</v>
      </c>
      <c r="C958" s="98" t="s">
        <v>27</v>
      </c>
      <c r="D958" s="98" t="s">
        <v>737</v>
      </c>
      <c r="E958" s="141" t="s">
        <v>733</v>
      </c>
      <c r="F958" s="141"/>
      <c r="G958" s="20" t="s">
        <v>172</v>
      </c>
      <c r="H958" s="21">
        <v>1</v>
      </c>
      <c r="I958" s="22">
        <v>0.11</v>
      </c>
      <c r="J958" s="22">
        <v>0.11</v>
      </c>
    </row>
    <row r="959" spans="1:10" ht="25.5">
      <c r="A959" s="98" t="s">
        <v>134</v>
      </c>
      <c r="B959" s="19" t="s">
        <v>744</v>
      </c>
      <c r="C959" s="98" t="s">
        <v>27</v>
      </c>
      <c r="D959" s="98" t="s">
        <v>745</v>
      </c>
      <c r="E959" s="141" t="s">
        <v>733</v>
      </c>
      <c r="F959" s="141"/>
      <c r="G959" s="20" t="s">
        <v>172</v>
      </c>
      <c r="H959" s="21">
        <v>1</v>
      </c>
      <c r="I959" s="22">
        <v>1.51</v>
      </c>
      <c r="J959" s="22">
        <v>1.51</v>
      </c>
    </row>
    <row r="960" spans="1:10">
      <c r="A960" s="92"/>
      <c r="B960" s="92"/>
      <c r="C960" s="92"/>
      <c r="D960" s="92"/>
      <c r="E960" s="92" t="s">
        <v>139</v>
      </c>
      <c r="F960" s="24">
        <v>20.53</v>
      </c>
      <c r="G960" s="92" t="s">
        <v>140</v>
      </c>
      <c r="H960" s="24">
        <v>0</v>
      </c>
      <c r="I960" s="92" t="s">
        <v>141</v>
      </c>
      <c r="J960" s="24">
        <v>20.53</v>
      </c>
    </row>
    <row r="961" spans="1:10" ht="60" customHeight="1" thickBot="1">
      <c r="A961" s="92"/>
      <c r="B961" s="92"/>
      <c r="C961" s="92"/>
      <c r="D961" s="92"/>
      <c r="E961" s="92" t="s">
        <v>142</v>
      </c>
      <c r="F961" s="24">
        <v>7.48</v>
      </c>
      <c r="G961" s="92"/>
      <c r="H961" s="138" t="s">
        <v>143</v>
      </c>
      <c r="I961" s="138"/>
      <c r="J961" s="24">
        <v>38.380000000000003</v>
      </c>
    </row>
    <row r="962" spans="1:10" ht="70.150000000000006" customHeight="1" thickTop="1">
      <c r="A962" s="25"/>
      <c r="B962" s="25"/>
      <c r="C962" s="25"/>
      <c r="D962" s="25"/>
      <c r="E962" s="25"/>
      <c r="F962" s="25"/>
      <c r="G962" s="25"/>
      <c r="H962" s="25"/>
      <c r="I962" s="25"/>
      <c r="J962" s="25"/>
    </row>
    <row r="963" spans="1:10" ht="15">
      <c r="A963" s="93"/>
      <c r="B963" s="95" t="s">
        <v>17</v>
      </c>
      <c r="C963" s="93" t="s">
        <v>18</v>
      </c>
      <c r="D963" s="93" t="s">
        <v>4</v>
      </c>
      <c r="E963" s="132" t="s">
        <v>126</v>
      </c>
      <c r="F963" s="132"/>
      <c r="G963" s="96" t="s">
        <v>19</v>
      </c>
      <c r="H963" s="95" t="s">
        <v>5</v>
      </c>
      <c r="I963" s="95" t="s">
        <v>20</v>
      </c>
      <c r="J963" s="95" t="s">
        <v>6</v>
      </c>
    </row>
    <row r="964" spans="1:10" ht="38.25">
      <c r="A964" s="94" t="s">
        <v>127</v>
      </c>
      <c r="B964" s="8" t="s">
        <v>573</v>
      </c>
      <c r="C964" s="94" t="s">
        <v>27</v>
      </c>
      <c r="D964" s="94" t="s">
        <v>574</v>
      </c>
      <c r="E964" s="139" t="s">
        <v>461</v>
      </c>
      <c r="F964" s="139"/>
      <c r="G964" s="9" t="s">
        <v>388</v>
      </c>
      <c r="H964" s="12">
        <v>1</v>
      </c>
      <c r="I964" s="10">
        <v>10.23</v>
      </c>
      <c r="J964" s="10">
        <v>10.23</v>
      </c>
    </row>
    <row r="965" spans="1:10" ht="25.5">
      <c r="A965" s="100" t="s">
        <v>128</v>
      </c>
      <c r="B965" s="14" t="s">
        <v>457</v>
      </c>
      <c r="C965" s="100" t="s">
        <v>27</v>
      </c>
      <c r="D965" s="100" t="s">
        <v>458</v>
      </c>
      <c r="E965" s="140" t="s">
        <v>171</v>
      </c>
      <c r="F965" s="140"/>
      <c r="G965" s="15" t="s">
        <v>172</v>
      </c>
      <c r="H965" s="16">
        <v>4.4999999999999997E-3</v>
      </c>
      <c r="I965" s="17">
        <v>26.06</v>
      </c>
      <c r="J965" s="17">
        <v>0.11</v>
      </c>
    </row>
    <row r="966" spans="1:10" ht="25.5">
      <c r="A966" s="100" t="s">
        <v>128</v>
      </c>
      <c r="B966" s="14" t="s">
        <v>540</v>
      </c>
      <c r="C966" s="100" t="s">
        <v>27</v>
      </c>
      <c r="D966" s="100" t="s">
        <v>541</v>
      </c>
      <c r="E966" s="140" t="s">
        <v>461</v>
      </c>
      <c r="F966" s="140"/>
      <c r="G966" s="15" t="s">
        <v>388</v>
      </c>
      <c r="H966" s="16">
        <v>1</v>
      </c>
      <c r="I966" s="17">
        <v>8.66</v>
      </c>
      <c r="J966" s="17">
        <v>8.66</v>
      </c>
    </row>
    <row r="967" spans="1:10" ht="25.5">
      <c r="A967" s="100" t="s">
        <v>128</v>
      </c>
      <c r="B967" s="14" t="s">
        <v>462</v>
      </c>
      <c r="C967" s="100" t="s">
        <v>27</v>
      </c>
      <c r="D967" s="100" t="s">
        <v>266</v>
      </c>
      <c r="E967" s="140" t="s">
        <v>171</v>
      </c>
      <c r="F967" s="140"/>
      <c r="G967" s="15" t="s">
        <v>172</v>
      </c>
      <c r="H967" s="16">
        <v>2.75E-2</v>
      </c>
      <c r="I967" s="17">
        <v>30.9</v>
      </c>
      <c r="J967" s="17">
        <v>0.84</v>
      </c>
    </row>
    <row r="968" spans="1:10" ht="25.5">
      <c r="A968" s="98" t="s">
        <v>134</v>
      </c>
      <c r="B968" s="19" t="s">
        <v>465</v>
      </c>
      <c r="C968" s="98" t="s">
        <v>27</v>
      </c>
      <c r="D968" s="98" t="s">
        <v>466</v>
      </c>
      <c r="E968" s="141" t="s">
        <v>135</v>
      </c>
      <c r="F968" s="141"/>
      <c r="G968" s="20" t="s">
        <v>28</v>
      </c>
      <c r="H968" s="21">
        <v>0.113</v>
      </c>
      <c r="I968" s="22">
        <v>0.22</v>
      </c>
      <c r="J968" s="22">
        <v>0.02</v>
      </c>
    </row>
    <row r="969" spans="1:10" ht="25.5">
      <c r="A969" s="98" t="s">
        <v>134</v>
      </c>
      <c r="B969" s="19" t="s">
        <v>463</v>
      </c>
      <c r="C969" s="98" t="s">
        <v>27</v>
      </c>
      <c r="D969" s="98" t="s">
        <v>464</v>
      </c>
      <c r="E969" s="141" t="s">
        <v>135</v>
      </c>
      <c r="F969" s="141"/>
      <c r="G969" s="20" t="s">
        <v>388</v>
      </c>
      <c r="H969" s="21">
        <v>2.5000000000000001E-2</v>
      </c>
      <c r="I969" s="22">
        <v>24.08</v>
      </c>
      <c r="J969" s="22">
        <v>0.6</v>
      </c>
    </row>
    <row r="970" spans="1:10">
      <c r="A970" s="92"/>
      <c r="B970" s="92"/>
      <c r="C970" s="92"/>
      <c r="D970" s="92"/>
      <c r="E970" s="92" t="s">
        <v>139</v>
      </c>
      <c r="F970" s="24">
        <v>0.65</v>
      </c>
      <c r="G970" s="92" t="s">
        <v>140</v>
      </c>
      <c r="H970" s="24">
        <v>0</v>
      </c>
      <c r="I970" s="92" t="s">
        <v>141</v>
      </c>
      <c r="J970" s="24">
        <v>0.65</v>
      </c>
    </row>
    <row r="971" spans="1:10" ht="15" thickBot="1">
      <c r="A971" s="92"/>
      <c r="B971" s="92"/>
      <c r="C971" s="92"/>
      <c r="D971" s="92"/>
      <c r="E971" s="92" t="s">
        <v>142</v>
      </c>
      <c r="F971" s="24">
        <v>2.4700000000000002</v>
      </c>
      <c r="G971" s="92"/>
      <c r="H971" s="138" t="s">
        <v>143</v>
      </c>
      <c r="I971" s="138"/>
      <c r="J971" s="24">
        <v>12.7</v>
      </c>
    </row>
    <row r="972" spans="1:10" ht="15" thickTop="1">
      <c r="A972" s="25"/>
      <c r="B972" s="25"/>
      <c r="C972" s="25"/>
      <c r="D972" s="25"/>
      <c r="E972" s="25"/>
      <c r="F972" s="25"/>
      <c r="G972" s="25"/>
      <c r="H972" s="25"/>
      <c r="I972" s="25"/>
      <c r="J972" s="25"/>
    </row>
    <row r="973" spans="1:10" ht="15">
      <c r="A973" s="93"/>
      <c r="B973" s="95" t="s">
        <v>17</v>
      </c>
      <c r="C973" s="93" t="s">
        <v>18</v>
      </c>
      <c r="D973" s="93" t="s">
        <v>4</v>
      </c>
      <c r="E973" s="132" t="s">
        <v>126</v>
      </c>
      <c r="F973" s="132"/>
      <c r="G973" s="96" t="s">
        <v>19</v>
      </c>
      <c r="H973" s="95" t="s">
        <v>5</v>
      </c>
      <c r="I973" s="95" t="s">
        <v>20</v>
      </c>
      <c r="J973" s="95" t="s">
        <v>6</v>
      </c>
    </row>
    <row r="974" spans="1:10" ht="38.25">
      <c r="A974" s="94" t="s">
        <v>127</v>
      </c>
      <c r="B974" s="8" t="s">
        <v>577</v>
      </c>
      <c r="C974" s="94" t="s">
        <v>27</v>
      </c>
      <c r="D974" s="94" t="s">
        <v>578</v>
      </c>
      <c r="E974" s="139" t="s">
        <v>461</v>
      </c>
      <c r="F974" s="139"/>
      <c r="G974" s="9" t="s">
        <v>388</v>
      </c>
      <c r="H974" s="12">
        <v>1</v>
      </c>
      <c r="I974" s="10">
        <v>15.46</v>
      </c>
      <c r="J974" s="10">
        <v>15.46</v>
      </c>
    </row>
    <row r="975" spans="1:10" ht="25.5">
      <c r="A975" s="100" t="s">
        <v>128</v>
      </c>
      <c r="B975" s="14" t="s">
        <v>457</v>
      </c>
      <c r="C975" s="100" t="s">
        <v>27</v>
      </c>
      <c r="D975" s="100" t="s">
        <v>458</v>
      </c>
      <c r="E975" s="140" t="s">
        <v>171</v>
      </c>
      <c r="F975" s="140"/>
      <c r="G975" s="15" t="s">
        <v>172</v>
      </c>
      <c r="H975" s="16">
        <v>2.3300000000000001E-2</v>
      </c>
      <c r="I975" s="17">
        <v>26.06</v>
      </c>
      <c r="J975" s="17">
        <v>0.6</v>
      </c>
    </row>
    <row r="976" spans="1:10" ht="25.5">
      <c r="A976" s="100" t="s">
        <v>128</v>
      </c>
      <c r="B976" s="14" t="s">
        <v>784</v>
      </c>
      <c r="C976" s="100" t="s">
        <v>27</v>
      </c>
      <c r="D976" s="100" t="s">
        <v>785</v>
      </c>
      <c r="E976" s="140" t="s">
        <v>461</v>
      </c>
      <c r="F976" s="140"/>
      <c r="G976" s="15" t="s">
        <v>388</v>
      </c>
      <c r="H976" s="16">
        <v>1</v>
      </c>
      <c r="I976" s="17">
        <v>9.64</v>
      </c>
      <c r="J976" s="17">
        <v>9.64</v>
      </c>
    </row>
    <row r="977" spans="1:10" ht="25.5">
      <c r="A977" s="100" t="s">
        <v>128</v>
      </c>
      <c r="B977" s="14" t="s">
        <v>462</v>
      </c>
      <c r="C977" s="100" t="s">
        <v>27</v>
      </c>
      <c r="D977" s="100" t="s">
        <v>266</v>
      </c>
      <c r="E977" s="140" t="s">
        <v>171</v>
      </c>
      <c r="F977" s="140"/>
      <c r="G977" s="15" t="s">
        <v>172</v>
      </c>
      <c r="H977" s="16">
        <v>0.14280000000000001</v>
      </c>
      <c r="I977" s="17">
        <v>30.9</v>
      </c>
      <c r="J977" s="17">
        <v>4.41</v>
      </c>
    </row>
    <row r="978" spans="1:10" ht="25.5">
      <c r="A978" s="98" t="s">
        <v>134</v>
      </c>
      <c r="B978" s="19" t="s">
        <v>465</v>
      </c>
      <c r="C978" s="98" t="s">
        <v>27</v>
      </c>
      <c r="D978" s="98" t="s">
        <v>466</v>
      </c>
      <c r="E978" s="141" t="s">
        <v>135</v>
      </c>
      <c r="F978" s="141"/>
      <c r="G978" s="20" t="s">
        <v>28</v>
      </c>
      <c r="H978" s="21">
        <v>0.97</v>
      </c>
      <c r="I978" s="22">
        <v>0.22</v>
      </c>
      <c r="J978" s="22">
        <v>0.21</v>
      </c>
    </row>
    <row r="979" spans="1:10" ht="25.5">
      <c r="A979" s="98" t="s">
        <v>134</v>
      </c>
      <c r="B979" s="19" t="s">
        <v>463</v>
      </c>
      <c r="C979" s="98" t="s">
        <v>27</v>
      </c>
      <c r="D979" s="98" t="s">
        <v>464</v>
      </c>
      <c r="E979" s="141" t="s">
        <v>135</v>
      </c>
      <c r="F979" s="141"/>
      <c r="G979" s="20" t="s">
        <v>388</v>
      </c>
      <c r="H979" s="21">
        <v>2.5000000000000001E-2</v>
      </c>
      <c r="I979" s="22">
        <v>24.08</v>
      </c>
      <c r="J979" s="22">
        <v>0.6</v>
      </c>
    </row>
    <row r="980" spans="1:10">
      <c r="A980" s="92"/>
      <c r="B980" s="92"/>
      <c r="C980" s="92"/>
      <c r="D980" s="92"/>
      <c r="E980" s="92" t="s">
        <v>139</v>
      </c>
      <c r="F980" s="24">
        <v>4</v>
      </c>
      <c r="G980" s="92" t="s">
        <v>140</v>
      </c>
      <c r="H980" s="24">
        <v>0</v>
      </c>
      <c r="I980" s="92" t="s">
        <v>141</v>
      </c>
      <c r="J980" s="24">
        <v>4</v>
      </c>
    </row>
    <row r="981" spans="1:10" ht="15" thickBot="1">
      <c r="A981" s="92"/>
      <c r="B981" s="92"/>
      <c r="C981" s="92"/>
      <c r="D981" s="92"/>
      <c r="E981" s="92" t="s">
        <v>142</v>
      </c>
      <c r="F981" s="24">
        <v>3.74</v>
      </c>
      <c r="G981" s="92"/>
      <c r="H981" s="138" t="s">
        <v>143</v>
      </c>
      <c r="I981" s="138"/>
      <c r="J981" s="24">
        <v>19.2</v>
      </c>
    </row>
    <row r="982" spans="1:10" ht="15" thickTop="1">
      <c r="A982" s="25"/>
      <c r="B982" s="25"/>
      <c r="C982" s="25"/>
      <c r="D982" s="25"/>
      <c r="E982" s="25"/>
      <c r="F982" s="25"/>
      <c r="G982" s="25"/>
      <c r="H982" s="25"/>
      <c r="I982" s="25"/>
      <c r="J982" s="25"/>
    </row>
    <row r="983" spans="1:10" ht="15">
      <c r="A983" s="93"/>
      <c r="B983" s="95" t="s">
        <v>17</v>
      </c>
      <c r="C983" s="93" t="s">
        <v>18</v>
      </c>
      <c r="D983" s="93" t="s">
        <v>4</v>
      </c>
      <c r="E983" s="132" t="s">
        <v>126</v>
      </c>
      <c r="F983" s="132"/>
      <c r="G983" s="96" t="s">
        <v>19</v>
      </c>
      <c r="H983" s="95" t="s">
        <v>5</v>
      </c>
      <c r="I983" s="95" t="s">
        <v>20</v>
      </c>
      <c r="J983" s="95" t="s">
        <v>6</v>
      </c>
    </row>
    <row r="984" spans="1:10" ht="38.25">
      <c r="A984" s="94" t="s">
        <v>127</v>
      </c>
      <c r="B984" s="8" t="s">
        <v>575</v>
      </c>
      <c r="C984" s="94" t="s">
        <v>27</v>
      </c>
      <c r="D984" s="94" t="s">
        <v>576</v>
      </c>
      <c r="E984" s="139" t="s">
        <v>461</v>
      </c>
      <c r="F984" s="139"/>
      <c r="G984" s="9" t="s">
        <v>388</v>
      </c>
      <c r="H984" s="12">
        <v>1</v>
      </c>
      <c r="I984" s="10">
        <v>13.81</v>
      </c>
      <c r="J984" s="10">
        <v>13.81</v>
      </c>
    </row>
    <row r="985" spans="1:10" ht="25.5">
      <c r="A985" s="100" t="s">
        <v>128</v>
      </c>
      <c r="B985" s="14" t="s">
        <v>457</v>
      </c>
      <c r="C985" s="100" t="s">
        <v>27</v>
      </c>
      <c r="D985" s="100" t="s">
        <v>458</v>
      </c>
      <c r="E985" s="140" t="s">
        <v>171</v>
      </c>
      <c r="F985" s="140"/>
      <c r="G985" s="15" t="s">
        <v>172</v>
      </c>
      <c r="H985" s="16">
        <v>1.66E-2</v>
      </c>
      <c r="I985" s="17">
        <v>26.06</v>
      </c>
      <c r="J985" s="17">
        <v>0.43</v>
      </c>
    </row>
    <row r="986" spans="1:10" ht="25.5">
      <c r="A986" s="100" t="s">
        <v>128</v>
      </c>
      <c r="B986" s="14" t="s">
        <v>462</v>
      </c>
      <c r="C986" s="100" t="s">
        <v>27</v>
      </c>
      <c r="D986" s="100" t="s">
        <v>266</v>
      </c>
      <c r="E986" s="140" t="s">
        <v>171</v>
      </c>
      <c r="F986" s="140"/>
      <c r="G986" s="15" t="s">
        <v>172</v>
      </c>
      <c r="H986" s="16">
        <v>0.10150000000000001</v>
      </c>
      <c r="I986" s="17">
        <v>30.9</v>
      </c>
      <c r="J986" s="17">
        <v>3.13</v>
      </c>
    </row>
    <row r="987" spans="1:10" ht="25.5">
      <c r="A987" s="100" t="s">
        <v>128</v>
      </c>
      <c r="B987" s="14" t="s">
        <v>786</v>
      </c>
      <c r="C987" s="100" t="s">
        <v>27</v>
      </c>
      <c r="D987" s="100" t="s">
        <v>787</v>
      </c>
      <c r="E987" s="140" t="s">
        <v>461</v>
      </c>
      <c r="F987" s="140"/>
      <c r="G987" s="15" t="s">
        <v>388</v>
      </c>
      <c r="H987" s="16">
        <v>1</v>
      </c>
      <c r="I987" s="17">
        <v>9.49</v>
      </c>
      <c r="J987" s="17">
        <v>9.49</v>
      </c>
    </row>
    <row r="988" spans="1:10" ht="25.5">
      <c r="A988" s="98" t="s">
        <v>134</v>
      </c>
      <c r="B988" s="19" t="s">
        <v>465</v>
      </c>
      <c r="C988" s="98" t="s">
        <v>27</v>
      </c>
      <c r="D988" s="98" t="s">
        <v>466</v>
      </c>
      <c r="E988" s="141" t="s">
        <v>135</v>
      </c>
      <c r="F988" s="141"/>
      <c r="G988" s="20" t="s">
        <v>28</v>
      </c>
      <c r="H988" s="21">
        <v>0.74299999999999999</v>
      </c>
      <c r="I988" s="22">
        <v>0.22</v>
      </c>
      <c r="J988" s="22">
        <v>0.16</v>
      </c>
    </row>
    <row r="989" spans="1:10" ht="25.5">
      <c r="A989" s="98" t="s">
        <v>134</v>
      </c>
      <c r="B989" s="19" t="s">
        <v>463</v>
      </c>
      <c r="C989" s="98" t="s">
        <v>27</v>
      </c>
      <c r="D989" s="98" t="s">
        <v>464</v>
      </c>
      <c r="E989" s="141" t="s">
        <v>135</v>
      </c>
      <c r="F989" s="141"/>
      <c r="G989" s="20" t="s">
        <v>388</v>
      </c>
      <c r="H989" s="21">
        <v>2.5000000000000001E-2</v>
      </c>
      <c r="I989" s="22">
        <v>24.08</v>
      </c>
      <c r="J989" s="22">
        <v>0.6</v>
      </c>
    </row>
    <row r="990" spans="1:10">
      <c r="A990" s="92"/>
      <c r="B990" s="92"/>
      <c r="C990" s="92"/>
      <c r="D990" s="92"/>
      <c r="E990" s="92" t="s">
        <v>139</v>
      </c>
      <c r="F990" s="24">
        <v>2.71</v>
      </c>
      <c r="G990" s="92" t="s">
        <v>140</v>
      </c>
      <c r="H990" s="24">
        <v>0</v>
      </c>
      <c r="I990" s="92" t="s">
        <v>141</v>
      </c>
      <c r="J990" s="24">
        <v>2.71</v>
      </c>
    </row>
    <row r="991" spans="1:10" ht="15" thickBot="1">
      <c r="A991" s="92"/>
      <c r="B991" s="92"/>
      <c r="C991" s="92"/>
      <c r="D991" s="92"/>
      <c r="E991" s="92" t="s">
        <v>142</v>
      </c>
      <c r="F991" s="24">
        <v>3.34</v>
      </c>
      <c r="G991" s="92"/>
      <c r="H991" s="138" t="s">
        <v>143</v>
      </c>
      <c r="I991" s="138"/>
      <c r="J991" s="24">
        <v>17.149999999999999</v>
      </c>
    </row>
    <row r="992" spans="1:10" ht="15" thickTop="1">
      <c r="A992" s="25"/>
      <c r="B992" s="25"/>
      <c r="C992" s="25"/>
      <c r="D992" s="25"/>
      <c r="E992" s="25"/>
      <c r="F992" s="25"/>
      <c r="G992" s="25"/>
      <c r="H992" s="25"/>
      <c r="I992" s="25"/>
      <c r="J992" s="25"/>
    </row>
    <row r="993" spans="1:10" ht="15">
      <c r="A993" s="93"/>
      <c r="B993" s="95" t="s">
        <v>17</v>
      </c>
      <c r="C993" s="93" t="s">
        <v>18</v>
      </c>
      <c r="D993" s="93" t="s">
        <v>4</v>
      </c>
      <c r="E993" s="132" t="s">
        <v>126</v>
      </c>
      <c r="F993" s="132"/>
      <c r="G993" s="96" t="s">
        <v>19</v>
      </c>
      <c r="H993" s="95" t="s">
        <v>5</v>
      </c>
      <c r="I993" s="95" t="s">
        <v>20</v>
      </c>
      <c r="J993" s="95" t="s">
        <v>6</v>
      </c>
    </row>
    <row r="994" spans="1:10">
      <c r="A994" s="94" t="s">
        <v>127</v>
      </c>
      <c r="B994" s="8" t="s">
        <v>69</v>
      </c>
      <c r="C994" s="94" t="s">
        <v>23</v>
      </c>
      <c r="D994" s="94" t="s">
        <v>70</v>
      </c>
      <c r="E994" s="139">
        <v>0</v>
      </c>
      <c r="F994" s="139"/>
      <c r="G994" s="9" t="s">
        <v>71</v>
      </c>
      <c r="H994" s="12">
        <v>1</v>
      </c>
      <c r="I994" s="10">
        <v>14.1</v>
      </c>
      <c r="J994" s="10">
        <v>14.1</v>
      </c>
    </row>
    <row r="995" spans="1:10" ht="25.5">
      <c r="A995" s="100" t="s">
        <v>128</v>
      </c>
      <c r="B995" s="14" t="s">
        <v>771</v>
      </c>
      <c r="C995" s="100" t="s">
        <v>23</v>
      </c>
      <c r="D995" s="100" t="s">
        <v>266</v>
      </c>
      <c r="E995" s="140">
        <v>0</v>
      </c>
      <c r="F995" s="140"/>
      <c r="G995" s="15" t="s">
        <v>131</v>
      </c>
      <c r="H995" s="16">
        <v>0.08</v>
      </c>
      <c r="I995" s="17">
        <v>32.549999999999997</v>
      </c>
      <c r="J995" s="17">
        <v>2.6</v>
      </c>
    </row>
    <row r="996" spans="1:10" ht="25.5">
      <c r="A996" s="100" t="s">
        <v>128</v>
      </c>
      <c r="B996" s="14" t="s">
        <v>132</v>
      </c>
      <c r="C996" s="100" t="s">
        <v>23</v>
      </c>
      <c r="D996" s="100" t="s">
        <v>133</v>
      </c>
      <c r="E996" s="140">
        <v>0</v>
      </c>
      <c r="F996" s="140"/>
      <c r="G996" s="15" t="s">
        <v>131</v>
      </c>
      <c r="H996" s="16">
        <v>0.14000000000000001</v>
      </c>
      <c r="I996" s="17">
        <v>26.9</v>
      </c>
      <c r="J996" s="17">
        <v>3.76</v>
      </c>
    </row>
    <row r="997" spans="1:10">
      <c r="A997" s="98" t="s">
        <v>134</v>
      </c>
      <c r="B997" s="19" t="s">
        <v>216</v>
      </c>
      <c r="C997" s="98" t="s">
        <v>23</v>
      </c>
      <c r="D997" s="98" t="s">
        <v>217</v>
      </c>
      <c r="E997" s="141" t="s">
        <v>135</v>
      </c>
      <c r="F997" s="141"/>
      <c r="G997" s="20" t="s">
        <v>71</v>
      </c>
      <c r="H997" s="21">
        <v>2.5000000000000001E-2</v>
      </c>
      <c r="I997" s="22">
        <v>12.25</v>
      </c>
      <c r="J997" s="22">
        <v>0.3</v>
      </c>
    </row>
    <row r="998" spans="1:10">
      <c r="A998" s="98" t="s">
        <v>134</v>
      </c>
      <c r="B998" s="19" t="s">
        <v>788</v>
      </c>
      <c r="C998" s="98" t="s">
        <v>23</v>
      </c>
      <c r="D998" s="98" t="s">
        <v>789</v>
      </c>
      <c r="E998" s="141" t="s">
        <v>135</v>
      </c>
      <c r="F998" s="141"/>
      <c r="G998" s="20" t="s">
        <v>71</v>
      </c>
      <c r="H998" s="21">
        <v>1.1000000000000001</v>
      </c>
      <c r="I998" s="22">
        <v>6.77</v>
      </c>
      <c r="J998" s="22">
        <v>7.44</v>
      </c>
    </row>
    <row r="999" spans="1:10">
      <c r="A999" s="92"/>
      <c r="B999" s="92"/>
      <c r="C999" s="92"/>
      <c r="D999" s="92"/>
      <c r="E999" s="92" t="s">
        <v>139</v>
      </c>
      <c r="F999" s="24">
        <v>4.08</v>
      </c>
      <c r="G999" s="92" t="s">
        <v>140</v>
      </c>
      <c r="H999" s="24">
        <v>0</v>
      </c>
      <c r="I999" s="92" t="s">
        <v>141</v>
      </c>
      <c r="J999" s="24">
        <v>4.08</v>
      </c>
    </row>
    <row r="1000" spans="1:10" ht="15" thickBot="1">
      <c r="A1000" s="92"/>
      <c r="B1000" s="92"/>
      <c r="C1000" s="92"/>
      <c r="D1000" s="92"/>
      <c r="E1000" s="92" t="s">
        <v>142</v>
      </c>
      <c r="F1000" s="24">
        <v>3.41</v>
      </c>
      <c r="G1000" s="92"/>
      <c r="H1000" s="138" t="s">
        <v>143</v>
      </c>
      <c r="I1000" s="138"/>
      <c r="J1000" s="24">
        <v>17.510000000000002</v>
      </c>
    </row>
    <row r="1001" spans="1:10" ht="15" thickTop="1">
      <c r="A1001" s="25"/>
      <c r="B1001" s="25"/>
      <c r="C1001" s="25"/>
      <c r="D1001" s="25"/>
      <c r="E1001" s="25"/>
      <c r="F1001" s="25"/>
      <c r="G1001" s="25"/>
      <c r="H1001" s="25"/>
      <c r="I1001" s="25"/>
      <c r="J1001" s="25"/>
    </row>
    <row r="1002" spans="1:10" ht="15">
      <c r="A1002" s="93"/>
      <c r="B1002" s="95" t="s">
        <v>17</v>
      </c>
      <c r="C1002" s="93" t="s">
        <v>18</v>
      </c>
      <c r="D1002" s="93" t="s">
        <v>4</v>
      </c>
      <c r="E1002" s="132" t="s">
        <v>126</v>
      </c>
      <c r="F1002" s="132"/>
      <c r="G1002" s="96" t="s">
        <v>19</v>
      </c>
      <c r="H1002" s="95" t="s">
        <v>5</v>
      </c>
      <c r="I1002" s="95" t="s">
        <v>20</v>
      </c>
      <c r="J1002" s="95" t="s">
        <v>6</v>
      </c>
    </row>
    <row r="1003" spans="1:10" ht="38.25">
      <c r="A1003" s="94" t="s">
        <v>127</v>
      </c>
      <c r="B1003" s="8" t="s">
        <v>790</v>
      </c>
      <c r="C1003" s="94" t="s">
        <v>27</v>
      </c>
      <c r="D1003" s="94" t="s">
        <v>791</v>
      </c>
      <c r="E1003" s="139" t="s">
        <v>446</v>
      </c>
      <c r="F1003" s="139"/>
      <c r="G1003" s="9" t="s">
        <v>450</v>
      </c>
      <c r="H1003" s="12">
        <v>1</v>
      </c>
      <c r="I1003" s="10">
        <v>1.82</v>
      </c>
      <c r="J1003" s="10">
        <v>1.82</v>
      </c>
    </row>
    <row r="1004" spans="1:10" ht="38.25">
      <c r="A1004" s="100" t="s">
        <v>128</v>
      </c>
      <c r="B1004" s="14" t="s">
        <v>792</v>
      </c>
      <c r="C1004" s="100" t="s">
        <v>27</v>
      </c>
      <c r="D1004" s="100" t="s">
        <v>793</v>
      </c>
      <c r="E1004" s="140" t="s">
        <v>794</v>
      </c>
      <c r="F1004" s="140"/>
      <c r="G1004" s="15" t="s">
        <v>172</v>
      </c>
      <c r="H1004" s="16">
        <v>1</v>
      </c>
      <c r="I1004" s="17">
        <v>1.48</v>
      </c>
      <c r="J1004" s="17">
        <v>1.48</v>
      </c>
    </row>
    <row r="1005" spans="1:10" ht="38.25">
      <c r="A1005" s="100" t="s">
        <v>128</v>
      </c>
      <c r="B1005" s="14" t="s">
        <v>795</v>
      </c>
      <c r="C1005" s="100" t="s">
        <v>27</v>
      </c>
      <c r="D1005" s="100" t="s">
        <v>796</v>
      </c>
      <c r="E1005" s="140" t="s">
        <v>794</v>
      </c>
      <c r="F1005" s="140"/>
      <c r="G1005" s="15" t="s">
        <v>172</v>
      </c>
      <c r="H1005" s="16">
        <v>1</v>
      </c>
      <c r="I1005" s="17">
        <v>0.34</v>
      </c>
      <c r="J1005" s="17">
        <v>0.34</v>
      </c>
    </row>
    <row r="1006" spans="1:10">
      <c r="A1006" s="92"/>
      <c r="B1006" s="92"/>
      <c r="C1006" s="92"/>
      <c r="D1006" s="92"/>
      <c r="E1006" s="92" t="s">
        <v>139</v>
      </c>
      <c r="F1006" s="24">
        <v>0</v>
      </c>
      <c r="G1006" s="92" t="s">
        <v>140</v>
      </c>
      <c r="H1006" s="24">
        <v>0</v>
      </c>
      <c r="I1006" s="92" t="s">
        <v>141</v>
      </c>
      <c r="J1006" s="24">
        <v>0</v>
      </c>
    </row>
    <row r="1007" spans="1:10" ht="15" thickBot="1">
      <c r="A1007" s="92"/>
      <c r="B1007" s="92"/>
      <c r="C1007" s="92"/>
      <c r="D1007" s="92"/>
      <c r="E1007" s="92" t="s">
        <v>142</v>
      </c>
      <c r="F1007" s="24">
        <v>0.44</v>
      </c>
      <c r="G1007" s="92"/>
      <c r="H1007" s="138" t="s">
        <v>143</v>
      </c>
      <c r="I1007" s="138"/>
      <c r="J1007" s="24">
        <v>2.2599999999999998</v>
      </c>
    </row>
    <row r="1008" spans="1:10" ht="15" thickTop="1">
      <c r="A1008" s="25"/>
      <c r="B1008" s="25"/>
      <c r="C1008" s="25"/>
      <c r="D1008" s="25"/>
      <c r="E1008" s="25"/>
      <c r="F1008" s="25"/>
      <c r="G1008" s="25"/>
      <c r="H1008" s="25"/>
      <c r="I1008" s="25"/>
      <c r="J1008" s="25"/>
    </row>
    <row r="1009" spans="1:10" ht="15">
      <c r="A1009" s="93"/>
      <c r="B1009" s="95" t="s">
        <v>17</v>
      </c>
      <c r="C1009" s="93" t="s">
        <v>18</v>
      </c>
      <c r="D1009" s="93" t="s">
        <v>4</v>
      </c>
      <c r="E1009" s="132" t="s">
        <v>126</v>
      </c>
      <c r="F1009" s="132"/>
      <c r="G1009" s="96" t="s">
        <v>19</v>
      </c>
      <c r="H1009" s="95" t="s">
        <v>5</v>
      </c>
      <c r="I1009" s="95" t="s">
        <v>20</v>
      </c>
      <c r="J1009" s="95" t="s">
        <v>6</v>
      </c>
    </row>
    <row r="1010" spans="1:10" ht="38.25">
      <c r="A1010" s="94" t="s">
        <v>127</v>
      </c>
      <c r="B1010" s="8" t="s">
        <v>797</v>
      </c>
      <c r="C1010" s="94" t="s">
        <v>27</v>
      </c>
      <c r="D1010" s="94" t="s">
        <v>798</v>
      </c>
      <c r="E1010" s="139" t="s">
        <v>446</v>
      </c>
      <c r="F1010" s="139"/>
      <c r="G1010" s="9" t="s">
        <v>447</v>
      </c>
      <c r="H1010" s="12">
        <v>1</v>
      </c>
      <c r="I1010" s="10">
        <v>6.36</v>
      </c>
      <c r="J1010" s="10">
        <v>6.36</v>
      </c>
    </row>
    <row r="1011" spans="1:10" ht="38.25">
      <c r="A1011" s="100" t="s">
        <v>128</v>
      </c>
      <c r="B1011" s="14" t="s">
        <v>795</v>
      </c>
      <c r="C1011" s="100" t="s">
        <v>27</v>
      </c>
      <c r="D1011" s="100" t="s">
        <v>796</v>
      </c>
      <c r="E1011" s="140" t="s">
        <v>794</v>
      </c>
      <c r="F1011" s="140"/>
      <c r="G1011" s="15" t="s">
        <v>172</v>
      </c>
      <c r="H1011" s="16">
        <v>1</v>
      </c>
      <c r="I1011" s="17">
        <v>0.34</v>
      </c>
      <c r="J1011" s="17">
        <v>0.34</v>
      </c>
    </row>
    <row r="1012" spans="1:10" ht="38.25">
      <c r="A1012" s="100" t="s">
        <v>128</v>
      </c>
      <c r="B1012" s="14" t="s">
        <v>799</v>
      </c>
      <c r="C1012" s="100" t="s">
        <v>27</v>
      </c>
      <c r="D1012" s="100" t="s">
        <v>800</v>
      </c>
      <c r="E1012" s="140" t="s">
        <v>794</v>
      </c>
      <c r="F1012" s="140"/>
      <c r="G1012" s="15" t="s">
        <v>172</v>
      </c>
      <c r="H1012" s="16">
        <v>1</v>
      </c>
      <c r="I1012" s="17">
        <v>2.92</v>
      </c>
      <c r="J1012" s="17">
        <v>2.92</v>
      </c>
    </row>
    <row r="1013" spans="1:10" ht="38.25">
      <c r="A1013" s="100" t="s">
        <v>128</v>
      </c>
      <c r="B1013" s="14" t="s">
        <v>801</v>
      </c>
      <c r="C1013" s="100" t="s">
        <v>27</v>
      </c>
      <c r="D1013" s="100" t="s">
        <v>802</v>
      </c>
      <c r="E1013" s="140" t="s">
        <v>794</v>
      </c>
      <c r="F1013" s="140"/>
      <c r="G1013" s="15" t="s">
        <v>172</v>
      </c>
      <c r="H1013" s="16">
        <v>1</v>
      </c>
      <c r="I1013" s="17">
        <v>1.62</v>
      </c>
      <c r="J1013" s="17">
        <v>1.62</v>
      </c>
    </row>
    <row r="1014" spans="1:10" ht="38.25">
      <c r="A1014" s="100" t="s">
        <v>128</v>
      </c>
      <c r="B1014" s="14" t="s">
        <v>792</v>
      </c>
      <c r="C1014" s="100" t="s">
        <v>27</v>
      </c>
      <c r="D1014" s="100" t="s">
        <v>793</v>
      </c>
      <c r="E1014" s="140" t="s">
        <v>794</v>
      </c>
      <c r="F1014" s="140"/>
      <c r="G1014" s="15" t="s">
        <v>172</v>
      </c>
      <c r="H1014" s="16">
        <v>1</v>
      </c>
      <c r="I1014" s="17">
        <v>1.48</v>
      </c>
      <c r="J1014" s="17">
        <v>1.48</v>
      </c>
    </row>
    <row r="1015" spans="1:10">
      <c r="A1015" s="92"/>
      <c r="B1015" s="92"/>
      <c r="C1015" s="92"/>
      <c r="D1015" s="92"/>
      <c r="E1015" s="92" t="s">
        <v>139</v>
      </c>
      <c r="F1015" s="24">
        <v>0</v>
      </c>
      <c r="G1015" s="92" t="s">
        <v>140</v>
      </c>
      <c r="H1015" s="24">
        <v>0</v>
      </c>
      <c r="I1015" s="92" t="s">
        <v>141</v>
      </c>
      <c r="J1015" s="24">
        <v>0</v>
      </c>
    </row>
    <row r="1016" spans="1:10" ht="15" thickBot="1">
      <c r="A1016" s="92"/>
      <c r="B1016" s="92"/>
      <c r="C1016" s="92"/>
      <c r="D1016" s="92"/>
      <c r="E1016" s="92" t="s">
        <v>142</v>
      </c>
      <c r="F1016" s="24">
        <v>1.54</v>
      </c>
      <c r="G1016" s="92"/>
      <c r="H1016" s="138" t="s">
        <v>143</v>
      </c>
      <c r="I1016" s="138"/>
      <c r="J1016" s="24">
        <v>7.9</v>
      </c>
    </row>
    <row r="1017" spans="1:10" ht="15" thickTop="1">
      <c r="A1017" s="25"/>
      <c r="B1017" s="25"/>
      <c r="C1017" s="25"/>
      <c r="D1017" s="25"/>
      <c r="E1017" s="25"/>
      <c r="F1017" s="25"/>
      <c r="G1017" s="25"/>
      <c r="H1017" s="25"/>
      <c r="I1017" s="25"/>
      <c r="J1017" s="25"/>
    </row>
    <row r="1018" spans="1:10" ht="15">
      <c r="A1018" s="93"/>
      <c r="B1018" s="95" t="s">
        <v>17</v>
      </c>
      <c r="C1018" s="93" t="s">
        <v>18</v>
      </c>
      <c r="D1018" s="93" t="s">
        <v>4</v>
      </c>
      <c r="E1018" s="132" t="s">
        <v>126</v>
      </c>
      <c r="F1018" s="132"/>
      <c r="G1018" s="96" t="s">
        <v>19</v>
      </c>
      <c r="H1018" s="95" t="s">
        <v>5</v>
      </c>
      <c r="I1018" s="95" t="s">
        <v>20</v>
      </c>
      <c r="J1018" s="95" t="s">
        <v>6</v>
      </c>
    </row>
    <row r="1019" spans="1:10" ht="38.25">
      <c r="A1019" s="94" t="s">
        <v>127</v>
      </c>
      <c r="B1019" s="8" t="s">
        <v>792</v>
      </c>
      <c r="C1019" s="94" t="s">
        <v>27</v>
      </c>
      <c r="D1019" s="94" t="s">
        <v>793</v>
      </c>
      <c r="E1019" s="139" t="s">
        <v>794</v>
      </c>
      <c r="F1019" s="139"/>
      <c r="G1019" s="9" t="s">
        <v>172</v>
      </c>
      <c r="H1019" s="12">
        <v>1</v>
      </c>
      <c r="I1019" s="10">
        <v>1.48</v>
      </c>
      <c r="J1019" s="10">
        <v>1.48</v>
      </c>
    </row>
    <row r="1020" spans="1:10" ht="38.25">
      <c r="A1020" s="98" t="s">
        <v>134</v>
      </c>
      <c r="B1020" s="19" t="s">
        <v>803</v>
      </c>
      <c r="C1020" s="98" t="s">
        <v>27</v>
      </c>
      <c r="D1020" s="98" t="s">
        <v>804</v>
      </c>
      <c r="E1020" s="141" t="s">
        <v>805</v>
      </c>
      <c r="F1020" s="141"/>
      <c r="G1020" s="20" t="s">
        <v>28</v>
      </c>
      <c r="H1020" s="21">
        <v>6.3999999999999997E-5</v>
      </c>
      <c r="I1020" s="22">
        <v>23186.23</v>
      </c>
      <c r="J1020" s="22">
        <v>1.48</v>
      </c>
    </row>
    <row r="1021" spans="1:10">
      <c r="A1021" s="92"/>
      <c r="B1021" s="92"/>
      <c r="C1021" s="92"/>
      <c r="D1021" s="92"/>
      <c r="E1021" s="92" t="s">
        <v>139</v>
      </c>
      <c r="F1021" s="24">
        <v>0</v>
      </c>
      <c r="G1021" s="92" t="s">
        <v>140</v>
      </c>
      <c r="H1021" s="24">
        <v>0</v>
      </c>
      <c r="I1021" s="92" t="s">
        <v>141</v>
      </c>
      <c r="J1021" s="24">
        <v>0</v>
      </c>
    </row>
    <row r="1022" spans="1:10" ht="15" thickBot="1">
      <c r="A1022" s="92"/>
      <c r="B1022" s="92"/>
      <c r="C1022" s="92"/>
      <c r="D1022" s="92"/>
      <c r="E1022" s="92" t="s">
        <v>142</v>
      </c>
      <c r="F1022" s="24">
        <v>0.35</v>
      </c>
      <c r="G1022" s="92"/>
      <c r="H1022" s="138" t="s">
        <v>143</v>
      </c>
      <c r="I1022" s="138"/>
      <c r="J1022" s="24">
        <v>1.83</v>
      </c>
    </row>
    <row r="1023" spans="1:10" ht="15" thickTop="1">
      <c r="A1023" s="25"/>
      <c r="B1023" s="25"/>
      <c r="C1023" s="25"/>
      <c r="D1023" s="25"/>
      <c r="E1023" s="25"/>
      <c r="F1023" s="25"/>
      <c r="G1023" s="25"/>
      <c r="H1023" s="25"/>
      <c r="I1023" s="25"/>
      <c r="J1023" s="25"/>
    </row>
    <row r="1024" spans="1:10" ht="15">
      <c r="A1024" s="93"/>
      <c r="B1024" s="95" t="s">
        <v>17</v>
      </c>
      <c r="C1024" s="93" t="s">
        <v>18</v>
      </c>
      <c r="D1024" s="93" t="s">
        <v>4</v>
      </c>
      <c r="E1024" s="132" t="s">
        <v>126</v>
      </c>
      <c r="F1024" s="132"/>
      <c r="G1024" s="96" t="s">
        <v>19</v>
      </c>
      <c r="H1024" s="95" t="s">
        <v>5</v>
      </c>
      <c r="I1024" s="95" t="s">
        <v>20</v>
      </c>
      <c r="J1024" s="95" t="s">
        <v>6</v>
      </c>
    </row>
    <row r="1025" spans="1:10" ht="38.25">
      <c r="A1025" s="94" t="s">
        <v>127</v>
      </c>
      <c r="B1025" s="8" t="s">
        <v>795</v>
      </c>
      <c r="C1025" s="94" t="s">
        <v>27</v>
      </c>
      <c r="D1025" s="94" t="s">
        <v>796</v>
      </c>
      <c r="E1025" s="139" t="s">
        <v>794</v>
      </c>
      <c r="F1025" s="139"/>
      <c r="G1025" s="9" t="s">
        <v>172</v>
      </c>
      <c r="H1025" s="12">
        <v>1</v>
      </c>
      <c r="I1025" s="10">
        <v>0.34</v>
      </c>
      <c r="J1025" s="10">
        <v>0.34</v>
      </c>
    </row>
    <row r="1026" spans="1:10" ht="38.25">
      <c r="A1026" s="98" t="s">
        <v>134</v>
      </c>
      <c r="B1026" s="19" t="s">
        <v>803</v>
      </c>
      <c r="C1026" s="98" t="s">
        <v>27</v>
      </c>
      <c r="D1026" s="98" t="s">
        <v>804</v>
      </c>
      <c r="E1026" s="141" t="s">
        <v>805</v>
      </c>
      <c r="F1026" s="141"/>
      <c r="G1026" s="20" t="s">
        <v>28</v>
      </c>
      <c r="H1026" s="21">
        <v>1.4800000000000001E-5</v>
      </c>
      <c r="I1026" s="22">
        <v>23186.23</v>
      </c>
      <c r="J1026" s="22">
        <v>0.34</v>
      </c>
    </row>
    <row r="1027" spans="1:10">
      <c r="A1027" s="92"/>
      <c r="B1027" s="92"/>
      <c r="C1027" s="92"/>
      <c r="D1027" s="92"/>
      <c r="E1027" s="92" t="s">
        <v>139</v>
      </c>
      <c r="F1027" s="24">
        <v>0</v>
      </c>
      <c r="G1027" s="92" t="s">
        <v>140</v>
      </c>
      <c r="H1027" s="24">
        <v>0</v>
      </c>
      <c r="I1027" s="92" t="s">
        <v>141</v>
      </c>
      <c r="J1027" s="24">
        <v>0</v>
      </c>
    </row>
    <row r="1028" spans="1:10" ht="15" thickBot="1">
      <c r="A1028" s="92"/>
      <c r="B1028" s="92"/>
      <c r="C1028" s="92"/>
      <c r="D1028" s="92"/>
      <c r="E1028" s="92" t="s">
        <v>142</v>
      </c>
      <c r="F1028" s="24">
        <v>0.08</v>
      </c>
      <c r="G1028" s="92"/>
      <c r="H1028" s="138" t="s">
        <v>143</v>
      </c>
      <c r="I1028" s="138"/>
      <c r="J1028" s="24">
        <v>0.42</v>
      </c>
    </row>
    <row r="1029" spans="1:10" ht="15" thickTop="1">
      <c r="A1029" s="25"/>
      <c r="B1029" s="25"/>
      <c r="C1029" s="25"/>
      <c r="D1029" s="25"/>
      <c r="E1029" s="25"/>
      <c r="F1029" s="25"/>
      <c r="G1029" s="25"/>
      <c r="H1029" s="25"/>
      <c r="I1029" s="25"/>
      <c r="J1029" s="25"/>
    </row>
    <row r="1030" spans="1:10" ht="15">
      <c r="A1030" s="93"/>
      <c r="B1030" s="95" t="s">
        <v>17</v>
      </c>
      <c r="C1030" s="93" t="s">
        <v>18</v>
      </c>
      <c r="D1030" s="93" t="s">
        <v>4</v>
      </c>
      <c r="E1030" s="132" t="s">
        <v>126</v>
      </c>
      <c r="F1030" s="132"/>
      <c r="G1030" s="96" t="s">
        <v>19</v>
      </c>
      <c r="H1030" s="95" t="s">
        <v>5</v>
      </c>
      <c r="I1030" s="95" t="s">
        <v>20</v>
      </c>
      <c r="J1030" s="95" t="s">
        <v>6</v>
      </c>
    </row>
    <row r="1031" spans="1:10" ht="38.25">
      <c r="A1031" s="94" t="s">
        <v>127</v>
      </c>
      <c r="B1031" s="8" t="s">
        <v>801</v>
      </c>
      <c r="C1031" s="94" t="s">
        <v>27</v>
      </c>
      <c r="D1031" s="94" t="s">
        <v>802</v>
      </c>
      <c r="E1031" s="139" t="s">
        <v>794</v>
      </c>
      <c r="F1031" s="139"/>
      <c r="G1031" s="9" t="s">
        <v>172</v>
      </c>
      <c r="H1031" s="12">
        <v>1</v>
      </c>
      <c r="I1031" s="10">
        <v>1.62</v>
      </c>
      <c r="J1031" s="10">
        <v>1.62</v>
      </c>
    </row>
    <row r="1032" spans="1:10" ht="38.25">
      <c r="A1032" s="98" t="s">
        <v>134</v>
      </c>
      <c r="B1032" s="19" t="s">
        <v>803</v>
      </c>
      <c r="C1032" s="98" t="s">
        <v>27</v>
      </c>
      <c r="D1032" s="98" t="s">
        <v>804</v>
      </c>
      <c r="E1032" s="141" t="s">
        <v>805</v>
      </c>
      <c r="F1032" s="141"/>
      <c r="G1032" s="20" t="s">
        <v>28</v>
      </c>
      <c r="H1032" s="21">
        <v>6.9999999999999994E-5</v>
      </c>
      <c r="I1032" s="22">
        <v>23186.23</v>
      </c>
      <c r="J1032" s="22">
        <v>1.62</v>
      </c>
    </row>
    <row r="1033" spans="1:10">
      <c r="A1033" s="92"/>
      <c r="B1033" s="92"/>
      <c r="C1033" s="92"/>
      <c r="D1033" s="92"/>
      <c r="E1033" s="92" t="s">
        <v>139</v>
      </c>
      <c r="F1033" s="24">
        <v>0</v>
      </c>
      <c r="G1033" s="92" t="s">
        <v>140</v>
      </c>
      <c r="H1033" s="24">
        <v>0</v>
      </c>
      <c r="I1033" s="92" t="s">
        <v>141</v>
      </c>
      <c r="J1033" s="24">
        <v>0</v>
      </c>
    </row>
    <row r="1034" spans="1:10" ht="15" thickBot="1">
      <c r="A1034" s="92"/>
      <c r="B1034" s="92"/>
      <c r="C1034" s="92"/>
      <c r="D1034" s="92"/>
      <c r="E1034" s="92" t="s">
        <v>142</v>
      </c>
      <c r="F1034" s="24">
        <v>0.39</v>
      </c>
      <c r="G1034" s="92"/>
      <c r="H1034" s="138" t="s">
        <v>143</v>
      </c>
      <c r="I1034" s="138"/>
      <c r="J1034" s="24">
        <v>2.0099999999999998</v>
      </c>
    </row>
    <row r="1035" spans="1:10" ht="15" thickTop="1">
      <c r="A1035" s="25"/>
      <c r="B1035" s="25"/>
      <c r="C1035" s="25"/>
      <c r="D1035" s="25"/>
      <c r="E1035" s="25"/>
      <c r="F1035" s="25"/>
      <c r="G1035" s="25"/>
      <c r="H1035" s="25"/>
      <c r="I1035" s="25"/>
      <c r="J1035" s="25"/>
    </row>
    <row r="1036" spans="1:10" ht="15">
      <c r="A1036" s="93"/>
      <c r="B1036" s="95" t="s">
        <v>17</v>
      </c>
      <c r="C1036" s="93" t="s">
        <v>18</v>
      </c>
      <c r="D1036" s="93" t="s">
        <v>4</v>
      </c>
      <c r="E1036" s="132" t="s">
        <v>126</v>
      </c>
      <c r="F1036" s="132"/>
      <c r="G1036" s="96" t="s">
        <v>19</v>
      </c>
      <c r="H1036" s="95" t="s">
        <v>5</v>
      </c>
      <c r="I1036" s="95" t="s">
        <v>20</v>
      </c>
      <c r="J1036" s="95" t="s">
        <v>6</v>
      </c>
    </row>
    <row r="1037" spans="1:10" ht="38.25">
      <c r="A1037" s="94" t="s">
        <v>127</v>
      </c>
      <c r="B1037" s="8" t="s">
        <v>799</v>
      </c>
      <c r="C1037" s="94" t="s">
        <v>27</v>
      </c>
      <c r="D1037" s="94" t="s">
        <v>800</v>
      </c>
      <c r="E1037" s="139" t="s">
        <v>794</v>
      </c>
      <c r="F1037" s="139"/>
      <c r="G1037" s="9" t="s">
        <v>172</v>
      </c>
      <c r="H1037" s="12">
        <v>1</v>
      </c>
      <c r="I1037" s="10">
        <v>2.92</v>
      </c>
      <c r="J1037" s="10">
        <v>2.92</v>
      </c>
    </row>
    <row r="1038" spans="1:10">
      <c r="A1038" s="98" t="s">
        <v>134</v>
      </c>
      <c r="B1038" s="19" t="s">
        <v>806</v>
      </c>
      <c r="C1038" s="98" t="s">
        <v>27</v>
      </c>
      <c r="D1038" s="98" t="s">
        <v>807</v>
      </c>
      <c r="E1038" s="141" t="s">
        <v>808</v>
      </c>
      <c r="F1038" s="141"/>
      <c r="G1038" s="20" t="s">
        <v>809</v>
      </c>
      <c r="H1038" s="21">
        <v>2.5</v>
      </c>
      <c r="I1038" s="22">
        <v>1.17</v>
      </c>
      <c r="J1038" s="22">
        <v>2.92</v>
      </c>
    </row>
    <row r="1039" spans="1:10">
      <c r="A1039" s="92"/>
      <c r="B1039" s="92"/>
      <c r="C1039" s="92"/>
      <c r="D1039" s="92"/>
      <c r="E1039" s="92" t="s">
        <v>139</v>
      </c>
      <c r="F1039" s="24">
        <v>0</v>
      </c>
      <c r="G1039" s="92" t="s">
        <v>140</v>
      </c>
      <c r="H1039" s="24">
        <v>0</v>
      </c>
      <c r="I1039" s="92" t="s">
        <v>141</v>
      </c>
      <c r="J1039" s="24">
        <v>0</v>
      </c>
    </row>
    <row r="1040" spans="1:10" ht="15" thickBot="1">
      <c r="A1040" s="92"/>
      <c r="B1040" s="92"/>
      <c r="C1040" s="92"/>
      <c r="D1040" s="92"/>
      <c r="E1040" s="92" t="s">
        <v>142</v>
      </c>
      <c r="F1040" s="24">
        <v>0.7</v>
      </c>
      <c r="G1040" s="92"/>
      <c r="H1040" s="138" t="s">
        <v>143</v>
      </c>
      <c r="I1040" s="138"/>
      <c r="J1040" s="24">
        <v>3.62</v>
      </c>
    </row>
    <row r="1041" spans="1:10" ht="15" thickTop="1">
      <c r="A1041" s="25"/>
      <c r="B1041" s="25"/>
      <c r="C1041" s="25"/>
      <c r="D1041" s="25"/>
      <c r="E1041" s="25"/>
      <c r="F1041" s="25"/>
      <c r="G1041" s="25"/>
      <c r="H1041" s="25"/>
      <c r="I1041" s="25"/>
      <c r="J1041" s="25"/>
    </row>
    <row r="1042" spans="1:10" ht="15">
      <c r="A1042" s="93"/>
      <c r="B1042" s="95" t="s">
        <v>17</v>
      </c>
      <c r="C1042" s="93" t="s">
        <v>18</v>
      </c>
      <c r="D1042" s="93" t="s">
        <v>4</v>
      </c>
      <c r="E1042" s="132" t="s">
        <v>126</v>
      </c>
      <c r="F1042" s="132"/>
      <c r="G1042" s="96" t="s">
        <v>19</v>
      </c>
      <c r="H1042" s="95" t="s">
        <v>5</v>
      </c>
      <c r="I1042" s="95" t="s">
        <v>20</v>
      </c>
      <c r="J1042" s="95" t="s">
        <v>6</v>
      </c>
    </row>
    <row r="1043" spans="1:10" ht="38.25">
      <c r="A1043" s="94" t="s">
        <v>127</v>
      </c>
      <c r="B1043" s="8" t="s">
        <v>448</v>
      </c>
      <c r="C1043" s="94" t="s">
        <v>27</v>
      </c>
      <c r="D1043" s="94" t="s">
        <v>449</v>
      </c>
      <c r="E1043" s="139" t="s">
        <v>446</v>
      </c>
      <c r="F1043" s="139"/>
      <c r="G1043" s="9" t="s">
        <v>450</v>
      </c>
      <c r="H1043" s="12">
        <v>1</v>
      </c>
      <c r="I1043" s="10">
        <v>0.38</v>
      </c>
      <c r="J1043" s="10">
        <v>0.38</v>
      </c>
    </row>
    <row r="1044" spans="1:10" ht="38.25">
      <c r="A1044" s="100" t="s">
        <v>128</v>
      </c>
      <c r="B1044" s="14" t="s">
        <v>810</v>
      </c>
      <c r="C1044" s="100" t="s">
        <v>27</v>
      </c>
      <c r="D1044" s="100" t="s">
        <v>811</v>
      </c>
      <c r="E1044" s="140" t="s">
        <v>794</v>
      </c>
      <c r="F1044" s="140"/>
      <c r="G1044" s="15" t="s">
        <v>172</v>
      </c>
      <c r="H1044" s="16">
        <v>1</v>
      </c>
      <c r="I1044" s="17">
        <v>0.31</v>
      </c>
      <c r="J1044" s="17">
        <v>0.31</v>
      </c>
    </row>
    <row r="1045" spans="1:10" ht="38.25">
      <c r="A1045" s="100" t="s">
        <v>128</v>
      </c>
      <c r="B1045" s="14" t="s">
        <v>812</v>
      </c>
      <c r="C1045" s="100" t="s">
        <v>27</v>
      </c>
      <c r="D1045" s="100" t="s">
        <v>813</v>
      </c>
      <c r="E1045" s="140" t="s">
        <v>794</v>
      </c>
      <c r="F1045" s="140"/>
      <c r="G1045" s="15" t="s">
        <v>172</v>
      </c>
      <c r="H1045" s="16">
        <v>1</v>
      </c>
      <c r="I1045" s="17">
        <v>7.0000000000000007E-2</v>
      </c>
      <c r="J1045" s="17">
        <v>7.0000000000000007E-2</v>
      </c>
    </row>
    <row r="1046" spans="1:10">
      <c r="A1046" s="92"/>
      <c r="B1046" s="92"/>
      <c r="C1046" s="92"/>
      <c r="D1046" s="92"/>
      <c r="E1046" s="92" t="s">
        <v>139</v>
      </c>
      <c r="F1046" s="24">
        <v>0</v>
      </c>
      <c r="G1046" s="92" t="s">
        <v>140</v>
      </c>
      <c r="H1046" s="24">
        <v>0</v>
      </c>
      <c r="I1046" s="92" t="s">
        <v>141</v>
      </c>
      <c r="J1046" s="24">
        <v>0</v>
      </c>
    </row>
    <row r="1047" spans="1:10" ht="15" thickBot="1">
      <c r="A1047" s="92"/>
      <c r="B1047" s="92"/>
      <c r="C1047" s="92"/>
      <c r="D1047" s="92"/>
      <c r="E1047" s="92" t="s">
        <v>142</v>
      </c>
      <c r="F1047" s="24">
        <v>0.09</v>
      </c>
      <c r="G1047" s="92"/>
      <c r="H1047" s="138" t="s">
        <v>143</v>
      </c>
      <c r="I1047" s="138"/>
      <c r="J1047" s="24">
        <v>0.47</v>
      </c>
    </row>
    <row r="1048" spans="1:10" ht="15" thickTop="1">
      <c r="A1048" s="25"/>
      <c r="B1048" s="25"/>
      <c r="C1048" s="25"/>
      <c r="D1048" s="25"/>
      <c r="E1048" s="25"/>
      <c r="F1048" s="25"/>
      <c r="G1048" s="25"/>
      <c r="H1048" s="25"/>
      <c r="I1048" s="25"/>
      <c r="J1048" s="25"/>
    </row>
    <row r="1049" spans="1:10" ht="15">
      <c r="A1049" s="93"/>
      <c r="B1049" s="95" t="s">
        <v>17</v>
      </c>
      <c r="C1049" s="93" t="s">
        <v>18</v>
      </c>
      <c r="D1049" s="93" t="s">
        <v>4</v>
      </c>
      <c r="E1049" s="132" t="s">
        <v>126</v>
      </c>
      <c r="F1049" s="132"/>
      <c r="G1049" s="96" t="s">
        <v>19</v>
      </c>
      <c r="H1049" s="95" t="s">
        <v>5</v>
      </c>
      <c r="I1049" s="95" t="s">
        <v>20</v>
      </c>
      <c r="J1049" s="95" t="s">
        <v>6</v>
      </c>
    </row>
    <row r="1050" spans="1:10" ht="38.25">
      <c r="A1050" s="94" t="s">
        <v>127</v>
      </c>
      <c r="B1050" s="8" t="s">
        <v>444</v>
      </c>
      <c r="C1050" s="94" t="s">
        <v>27</v>
      </c>
      <c r="D1050" s="94" t="s">
        <v>445</v>
      </c>
      <c r="E1050" s="139" t="s">
        <v>446</v>
      </c>
      <c r="F1050" s="139"/>
      <c r="G1050" s="9" t="s">
        <v>447</v>
      </c>
      <c r="H1050" s="12">
        <v>1</v>
      </c>
      <c r="I1050" s="10">
        <v>2.95</v>
      </c>
      <c r="J1050" s="10">
        <v>2.95</v>
      </c>
    </row>
    <row r="1051" spans="1:10" ht="38.25">
      <c r="A1051" s="100" t="s">
        <v>128</v>
      </c>
      <c r="B1051" s="14" t="s">
        <v>810</v>
      </c>
      <c r="C1051" s="100" t="s">
        <v>27</v>
      </c>
      <c r="D1051" s="100" t="s">
        <v>811</v>
      </c>
      <c r="E1051" s="140" t="s">
        <v>794</v>
      </c>
      <c r="F1051" s="140"/>
      <c r="G1051" s="15" t="s">
        <v>172</v>
      </c>
      <c r="H1051" s="16">
        <v>1</v>
      </c>
      <c r="I1051" s="17">
        <v>0.31</v>
      </c>
      <c r="J1051" s="17">
        <v>0.31</v>
      </c>
    </row>
    <row r="1052" spans="1:10" ht="38.25">
      <c r="A1052" s="100" t="s">
        <v>128</v>
      </c>
      <c r="B1052" s="14" t="s">
        <v>814</v>
      </c>
      <c r="C1052" s="100" t="s">
        <v>27</v>
      </c>
      <c r="D1052" s="100" t="s">
        <v>815</v>
      </c>
      <c r="E1052" s="140" t="s">
        <v>794</v>
      </c>
      <c r="F1052" s="140"/>
      <c r="G1052" s="15" t="s">
        <v>172</v>
      </c>
      <c r="H1052" s="16">
        <v>1</v>
      </c>
      <c r="I1052" s="17">
        <v>0.34</v>
      </c>
      <c r="J1052" s="17">
        <v>0.34</v>
      </c>
    </row>
    <row r="1053" spans="1:10" ht="38.25">
      <c r="A1053" s="100" t="s">
        <v>128</v>
      </c>
      <c r="B1053" s="14" t="s">
        <v>816</v>
      </c>
      <c r="C1053" s="100" t="s">
        <v>27</v>
      </c>
      <c r="D1053" s="100" t="s">
        <v>817</v>
      </c>
      <c r="E1053" s="140" t="s">
        <v>794</v>
      </c>
      <c r="F1053" s="140"/>
      <c r="G1053" s="15" t="s">
        <v>172</v>
      </c>
      <c r="H1053" s="16">
        <v>1</v>
      </c>
      <c r="I1053" s="17">
        <v>2.23</v>
      </c>
      <c r="J1053" s="17">
        <v>2.23</v>
      </c>
    </row>
    <row r="1054" spans="1:10" ht="38.25">
      <c r="A1054" s="100" t="s">
        <v>128</v>
      </c>
      <c r="B1054" s="14" t="s">
        <v>812</v>
      </c>
      <c r="C1054" s="100" t="s">
        <v>27</v>
      </c>
      <c r="D1054" s="100" t="s">
        <v>813</v>
      </c>
      <c r="E1054" s="140" t="s">
        <v>794</v>
      </c>
      <c r="F1054" s="140"/>
      <c r="G1054" s="15" t="s">
        <v>172</v>
      </c>
      <c r="H1054" s="16">
        <v>1</v>
      </c>
      <c r="I1054" s="17">
        <v>7.0000000000000007E-2</v>
      </c>
      <c r="J1054" s="17">
        <v>7.0000000000000007E-2</v>
      </c>
    </row>
    <row r="1055" spans="1:10">
      <c r="A1055" s="92"/>
      <c r="B1055" s="92"/>
      <c r="C1055" s="92"/>
      <c r="D1055" s="92"/>
      <c r="E1055" s="92" t="s">
        <v>139</v>
      </c>
      <c r="F1055" s="24">
        <v>0</v>
      </c>
      <c r="G1055" s="92" t="s">
        <v>140</v>
      </c>
      <c r="H1055" s="24">
        <v>0</v>
      </c>
      <c r="I1055" s="92" t="s">
        <v>141</v>
      </c>
      <c r="J1055" s="24">
        <v>0</v>
      </c>
    </row>
    <row r="1056" spans="1:10" ht="15" thickBot="1">
      <c r="A1056" s="92"/>
      <c r="B1056" s="92"/>
      <c r="C1056" s="92"/>
      <c r="D1056" s="92"/>
      <c r="E1056" s="92" t="s">
        <v>142</v>
      </c>
      <c r="F1056" s="24">
        <v>0.71</v>
      </c>
      <c r="G1056" s="92"/>
      <c r="H1056" s="138" t="s">
        <v>143</v>
      </c>
      <c r="I1056" s="138"/>
      <c r="J1056" s="24">
        <v>3.66</v>
      </c>
    </row>
    <row r="1057" spans="1:10" ht="15" thickTop="1">
      <c r="A1057" s="25"/>
      <c r="B1057" s="25"/>
      <c r="C1057" s="25"/>
      <c r="D1057" s="25"/>
      <c r="E1057" s="25"/>
      <c r="F1057" s="25"/>
      <c r="G1057" s="25"/>
      <c r="H1057" s="25"/>
      <c r="I1057" s="25"/>
      <c r="J1057" s="25"/>
    </row>
    <row r="1058" spans="1:10" ht="15">
      <c r="A1058" s="93"/>
      <c r="B1058" s="95" t="s">
        <v>17</v>
      </c>
      <c r="C1058" s="93" t="s">
        <v>18</v>
      </c>
      <c r="D1058" s="93" t="s">
        <v>4</v>
      </c>
      <c r="E1058" s="132" t="s">
        <v>126</v>
      </c>
      <c r="F1058" s="132"/>
      <c r="G1058" s="96" t="s">
        <v>19</v>
      </c>
      <c r="H1058" s="95" t="s">
        <v>5</v>
      </c>
      <c r="I1058" s="95" t="s">
        <v>20</v>
      </c>
      <c r="J1058" s="95" t="s">
        <v>6</v>
      </c>
    </row>
    <row r="1059" spans="1:10" ht="38.25">
      <c r="A1059" s="94" t="s">
        <v>127</v>
      </c>
      <c r="B1059" s="8" t="s">
        <v>810</v>
      </c>
      <c r="C1059" s="94" t="s">
        <v>27</v>
      </c>
      <c r="D1059" s="94" t="s">
        <v>811</v>
      </c>
      <c r="E1059" s="139" t="s">
        <v>794</v>
      </c>
      <c r="F1059" s="139"/>
      <c r="G1059" s="9" t="s">
        <v>172</v>
      </c>
      <c r="H1059" s="12">
        <v>1</v>
      </c>
      <c r="I1059" s="10">
        <v>0.31</v>
      </c>
      <c r="J1059" s="10">
        <v>0.31</v>
      </c>
    </row>
    <row r="1060" spans="1:10" ht="51">
      <c r="A1060" s="98" t="s">
        <v>134</v>
      </c>
      <c r="B1060" s="19" t="s">
        <v>818</v>
      </c>
      <c r="C1060" s="98" t="s">
        <v>27</v>
      </c>
      <c r="D1060" s="98" t="s">
        <v>819</v>
      </c>
      <c r="E1060" s="141" t="s">
        <v>805</v>
      </c>
      <c r="F1060" s="141"/>
      <c r="G1060" s="20" t="s">
        <v>28</v>
      </c>
      <c r="H1060" s="21">
        <v>6.3999999999999997E-5</v>
      </c>
      <c r="I1060" s="22">
        <v>4896.45</v>
      </c>
      <c r="J1060" s="22">
        <v>0.31</v>
      </c>
    </row>
    <row r="1061" spans="1:10">
      <c r="A1061" s="92"/>
      <c r="B1061" s="92"/>
      <c r="C1061" s="92"/>
      <c r="D1061" s="92"/>
      <c r="E1061" s="92" t="s">
        <v>139</v>
      </c>
      <c r="F1061" s="24">
        <v>0</v>
      </c>
      <c r="G1061" s="92" t="s">
        <v>140</v>
      </c>
      <c r="H1061" s="24">
        <v>0</v>
      </c>
      <c r="I1061" s="92" t="s">
        <v>141</v>
      </c>
      <c r="J1061" s="24">
        <v>0</v>
      </c>
    </row>
    <row r="1062" spans="1:10" ht="15" thickBot="1">
      <c r="A1062" s="92"/>
      <c r="B1062" s="92"/>
      <c r="C1062" s="92"/>
      <c r="D1062" s="92"/>
      <c r="E1062" s="92" t="s">
        <v>142</v>
      </c>
      <c r="F1062" s="24">
        <v>7.0000000000000007E-2</v>
      </c>
      <c r="G1062" s="92"/>
      <c r="H1062" s="138" t="s">
        <v>143</v>
      </c>
      <c r="I1062" s="138"/>
      <c r="J1062" s="24">
        <v>0.38</v>
      </c>
    </row>
    <row r="1063" spans="1:10" ht="15" thickTop="1">
      <c r="A1063" s="25"/>
      <c r="B1063" s="25"/>
      <c r="C1063" s="25"/>
      <c r="D1063" s="25"/>
      <c r="E1063" s="25"/>
      <c r="F1063" s="25"/>
      <c r="G1063" s="25"/>
      <c r="H1063" s="25"/>
      <c r="I1063" s="25"/>
      <c r="J1063" s="25"/>
    </row>
    <row r="1064" spans="1:10" ht="15">
      <c r="A1064" s="93"/>
      <c r="B1064" s="95" t="s">
        <v>17</v>
      </c>
      <c r="C1064" s="93" t="s">
        <v>18</v>
      </c>
      <c r="D1064" s="93" t="s">
        <v>4</v>
      </c>
      <c r="E1064" s="132" t="s">
        <v>126</v>
      </c>
      <c r="F1064" s="132"/>
      <c r="G1064" s="96" t="s">
        <v>19</v>
      </c>
      <c r="H1064" s="95" t="s">
        <v>5</v>
      </c>
      <c r="I1064" s="95" t="s">
        <v>20</v>
      </c>
      <c r="J1064" s="95" t="s">
        <v>6</v>
      </c>
    </row>
    <row r="1065" spans="1:10" ht="38.25">
      <c r="A1065" s="94" t="s">
        <v>127</v>
      </c>
      <c r="B1065" s="8" t="s">
        <v>812</v>
      </c>
      <c r="C1065" s="94" t="s">
        <v>27</v>
      </c>
      <c r="D1065" s="94" t="s">
        <v>813</v>
      </c>
      <c r="E1065" s="139" t="s">
        <v>794</v>
      </c>
      <c r="F1065" s="139"/>
      <c r="G1065" s="9" t="s">
        <v>172</v>
      </c>
      <c r="H1065" s="12">
        <v>1</v>
      </c>
      <c r="I1065" s="10">
        <v>7.0000000000000007E-2</v>
      </c>
      <c r="J1065" s="10">
        <v>7.0000000000000007E-2</v>
      </c>
    </row>
    <row r="1066" spans="1:10" ht="51">
      <c r="A1066" s="98" t="s">
        <v>134</v>
      </c>
      <c r="B1066" s="19" t="s">
        <v>818</v>
      </c>
      <c r="C1066" s="98" t="s">
        <v>27</v>
      </c>
      <c r="D1066" s="98" t="s">
        <v>819</v>
      </c>
      <c r="E1066" s="141" t="s">
        <v>805</v>
      </c>
      <c r="F1066" s="141"/>
      <c r="G1066" s="20" t="s">
        <v>28</v>
      </c>
      <c r="H1066" s="21">
        <v>1.4800000000000001E-5</v>
      </c>
      <c r="I1066" s="22">
        <v>4896.45</v>
      </c>
      <c r="J1066" s="22">
        <v>7.0000000000000007E-2</v>
      </c>
    </row>
    <row r="1067" spans="1:10">
      <c r="A1067" s="92"/>
      <c r="B1067" s="92"/>
      <c r="C1067" s="92"/>
      <c r="D1067" s="92"/>
      <c r="E1067" s="92" t="s">
        <v>139</v>
      </c>
      <c r="F1067" s="24">
        <v>0</v>
      </c>
      <c r="G1067" s="92" t="s">
        <v>140</v>
      </c>
      <c r="H1067" s="24">
        <v>0</v>
      </c>
      <c r="I1067" s="92" t="s">
        <v>141</v>
      </c>
      <c r="J1067" s="24">
        <v>0</v>
      </c>
    </row>
    <row r="1068" spans="1:10" ht="15" thickBot="1">
      <c r="A1068" s="92"/>
      <c r="B1068" s="92"/>
      <c r="C1068" s="92"/>
      <c r="D1068" s="92"/>
      <c r="E1068" s="92" t="s">
        <v>142</v>
      </c>
      <c r="F1068" s="24">
        <v>0.01</v>
      </c>
      <c r="G1068" s="92"/>
      <c r="H1068" s="138" t="s">
        <v>143</v>
      </c>
      <c r="I1068" s="138"/>
      <c r="J1068" s="24">
        <v>0.08</v>
      </c>
    </row>
    <row r="1069" spans="1:10" ht="15" thickTop="1">
      <c r="A1069" s="25"/>
      <c r="B1069" s="25"/>
      <c r="C1069" s="25"/>
      <c r="D1069" s="25"/>
      <c r="E1069" s="25"/>
      <c r="F1069" s="25"/>
      <c r="G1069" s="25"/>
      <c r="H1069" s="25"/>
      <c r="I1069" s="25"/>
      <c r="J1069" s="25"/>
    </row>
    <row r="1070" spans="1:10" ht="15">
      <c r="A1070" s="93"/>
      <c r="B1070" s="95" t="s">
        <v>17</v>
      </c>
      <c r="C1070" s="93" t="s">
        <v>18</v>
      </c>
      <c r="D1070" s="93" t="s">
        <v>4</v>
      </c>
      <c r="E1070" s="132" t="s">
        <v>126</v>
      </c>
      <c r="F1070" s="132"/>
      <c r="G1070" s="96" t="s">
        <v>19</v>
      </c>
      <c r="H1070" s="95" t="s">
        <v>5</v>
      </c>
      <c r="I1070" s="95" t="s">
        <v>20</v>
      </c>
      <c r="J1070" s="95" t="s">
        <v>6</v>
      </c>
    </row>
    <row r="1071" spans="1:10" ht="38.25">
      <c r="A1071" s="94" t="s">
        <v>127</v>
      </c>
      <c r="B1071" s="8" t="s">
        <v>814</v>
      </c>
      <c r="C1071" s="94" t="s">
        <v>27</v>
      </c>
      <c r="D1071" s="94" t="s">
        <v>815</v>
      </c>
      <c r="E1071" s="139" t="s">
        <v>794</v>
      </c>
      <c r="F1071" s="139"/>
      <c r="G1071" s="9" t="s">
        <v>172</v>
      </c>
      <c r="H1071" s="12">
        <v>1</v>
      </c>
      <c r="I1071" s="10">
        <v>0.34</v>
      </c>
      <c r="J1071" s="10">
        <v>0.34</v>
      </c>
    </row>
    <row r="1072" spans="1:10" ht="51">
      <c r="A1072" s="98" t="s">
        <v>134</v>
      </c>
      <c r="B1072" s="19" t="s">
        <v>818</v>
      </c>
      <c r="C1072" s="98" t="s">
        <v>27</v>
      </c>
      <c r="D1072" s="98" t="s">
        <v>819</v>
      </c>
      <c r="E1072" s="141" t="s">
        <v>805</v>
      </c>
      <c r="F1072" s="141"/>
      <c r="G1072" s="20" t="s">
        <v>28</v>
      </c>
      <c r="H1072" s="21">
        <v>6.9999999999999994E-5</v>
      </c>
      <c r="I1072" s="22">
        <v>4896.45</v>
      </c>
      <c r="J1072" s="22">
        <v>0.34</v>
      </c>
    </row>
    <row r="1073" spans="1:10">
      <c r="A1073" s="92"/>
      <c r="B1073" s="92"/>
      <c r="C1073" s="92"/>
      <c r="D1073" s="92"/>
      <c r="E1073" s="92" t="s">
        <v>139</v>
      </c>
      <c r="F1073" s="24">
        <v>0</v>
      </c>
      <c r="G1073" s="92" t="s">
        <v>140</v>
      </c>
      <c r="H1073" s="24">
        <v>0</v>
      </c>
      <c r="I1073" s="92" t="s">
        <v>141</v>
      </c>
      <c r="J1073" s="24">
        <v>0</v>
      </c>
    </row>
    <row r="1074" spans="1:10" ht="15" thickBot="1">
      <c r="A1074" s="92"/>
      <c r="B1074" s="92"/>
      <c r="C1074" s="92"/>
      <c r="D1074" s="92"/>
      <c r="E1074" s="92" t="s">
        <v>142</v>
      </c>
      <c r="F1074" s="24">
        <v>0.08</v>
      </c>
      <c r="G1074" s="92"/>
      <c r="H1074" s="138" t="s">
        <v>143</v>
      </c>
      <c r="I1074" s="138"/>
      <c r="J1074" s="24">
        <v>0.42</v>
      </c>
    </row>
    <row r="1075" spans="1:10" ht="15" thickTop="1">
      <c r="A1075" s="25"/>
      <c r="B1075" s="25"/>
      <c r="C1075" s="25"/>
      <c r="D1075" s="25"/>
      <c r="E1075" s="25"/>
      <c r="F1075" s="25"/>
      <c r="G1075" s="25"/>
      <c r="H1075" s="25"/>
      <c r="I1075" s="25"/>
      <c r="J1075" s="25"/>
    </row>
    <row r="1076" spans="1:10" ht="15">
      <c r="A1076" s="93"/>
      <c r="B1076" s="95" t="s">
        <v>17</v>
      </c>
      <c r="C1076" s="93" t="s">
        <v>18</v>
      </c>
      <c r="D1076" s="93" t="s">
        <v>4</v>
      </c>
      <c r="E1076" s="132" t="s">
        <v>126</v>
      </c>
      <c r="F1076" s="132"/>
      <c r="G1076" s="96" t="s">
        <v>19</v>
      </c>
      <c r="H1076" s="95" t="s">
        <v>5</v>
      </c>
      <c r="I1076" s="95" t="s">
        <v>20</v>
      </c>
      <c r="J1076" s="95" t="s">
        <v>6</v>
      </c>
    </row>
    <row r="1077" spans="1:10" ht="38.25">
      <c r="A1077" s="94" t="s">
        <v>127</v>
      </c>
      <c r="B1077" s="8" t="s">
        <v>816</v>
      </c>
      <c r="C1077" s="94" t="s">
        <v>27</v>
      </c>
      <c r="D1077" s="94" t="s">
        <v>817</v>
      </c>
      <c r="E1077" s="139" t="s">
        <v>794</v>
      </c>
      <c r="F1077" s="139"/>
      <c r="G1077" s="9" t="s">
        <v>172</v>
      </c>
      <c r="H1077" s="12">
        <v>1</v>
      </c>
      <c r="I1077" s="10">
        <v>2.23</v>
      </c>
      <c r="J1077" s="10">
        <v>2.23</v>
      </c>
    </row>
    <row r="1078" spans="1:10" ht="25.5">
      <c r="A1078" s="98" t="s">
        <v>134</v>
      </c>
      <c r="B1078" s="19" t="s">
        <v>820</v>
      </c>
      <c r="C1078" s="98" t="s">
        <v>27</v>
      </c>
      <c r="D1078" s="98" t="s">
        <v>821</v>
      </c>
      <c r="E1078" s="141" t="s">
        <v>808</v>
      </c>
      <c r="F1078" s="141"/>
      <c r="G1078" s="20" t="s">
        <v>809</v>
      </c>
      <c r="H1078" s="21">
        <v>1.88</v>
      </c>
      <c r="I1078" s="22">
        <v>1.19</v>
      </c>
      <c r="J1078" s="22">
        <v>2.23</v>
      </c>
    </row>
    <row r="1079" spans="1:10">
      <c r="A1079" s="92"/>
      <c r="B1079" s="92"/>
      <c r="C1079" s="92"/>
      <c r="D1079" s="92"/>
      <c r="E1079" s="92" t="s">
        <v>139</v>
      </c>
      <c r="F1079" s="24">
        <v>0</v>
      </c>
      <c r="G1079" s="92" t="s">
        <v>140</v>
      </c>
      <c r="H1079" s="24">
        <v>0</v>
      </c>
      <c r="I1079" s="92" t="s">
        <v>141</v>
      </c>
      <c r="J1079" s="24">
        <v>0</v>
      </c>
    </row>
    <row r="1080" spans="1:10" ht="15" thickBot="1">
      <c r="A1080" s="92"/>
      <c r="B1080" s="92"/>
      <c r="C1080" s="92"/>
      <c r="D1080" s="92"/>
      <c r="E1080" s="92" t="s">
        <v>142</v>
      </c>
      <c r="F1080" s="24">
        <v>0.54</v>
      </c>
      <c r="G1080" s="92"/>
      <c r="H1080" s="138" t="s">
        <v>143</v>
      </c>
      <c r="I1080" s="138"/>
      <c r="J1080" s="24">
        <v>2.77</v>
      </c>
    </row>
    <row r="1081" spans="1:10" ht="15" thickTop="1">
      <c r="A1081" s="25"/>
      <c r="B1081" s="25"/>
      <c r="C1081" s="25"/>
      <c r="D1081" s="25"/>
      <c r="E1081" s="25"/>
      <c r="F1081" s="25"/>
      <c r="G1081" s="25"/>
      <c r="H1081" s="25"/>
      <c r="I1081" s="25"/>
      <c r="J1081" s="25"/>
    </row>
    <row r="1082" spans="1:10" ht="15">
      <c r="A1082" s="93"/>
      <c r="B1082" s="95" t="s">
        <v>17</v>
      </c>
      <c r="C1082" s="93" t="s">
        <v>18</v>
      </c>
      <c r="D1082" s="93" t="s">
        <v>4</v>
      </c>
      <c r="E1082" s="132" t="s">
        <v>126</v>
      </c>
      <c r="F1082" s="132"/>
      <c r="G1082" s="96" t="s">
        <v>19</v>
      </c>
      <c r="H1082" s="95" t="s">
        <v>5</v>
      </c>
      <c r="I1082" s="95" t="s">
        <v>20</v>
      </c>
      <c r="J1082" s="95" t="s">
        <v>6</v>
      </c>
    </row>
    <row r="1083" spans="1:10">
      <c r="A1083" s="94" t="s">
        <v>127</v>
      </c>
      <c r="B1083" s="8" t="s">
        <v>129</v>
      </c>
      <c r="C1083" s="94" t="s">
        <v>23</v>
      </c>
      <c r="D1083" s="94" t="s">
        <v>130</v>
      </c>
      <c r="E1083" s="139">
        <v>0</v>
      </c>
      <c r="F1083" s="139"/>
      <c r="G1083" s="9" t="s">
        <v>131</v>
      </c>
      <c r="H1083" s="12">
        <v>1</v>
      </c>
      <c r="I1083" s="10">
        <v>32.22</v>
      </c>
      <c r="J1083" s="10">
        <v>32.22</v>
      </c>
    </row>
    <row r="1084" spans="1:10" ht="25.5">
      <c r="A1084" s="100" t="s">
        <v>128</v>
      </c>
      <c r="B1084" s="14" t="s">
        <v>822</v>
      </c>
      <c r="C1084" s="100" t="s">
        <v>23</v>
      </c>
      <c r="D1084" s="100" t="s">
        <v>823</v>
      </c>
      <c r="E1084" s="140">
        <v>0</v>
      </c>
      <c r="F1084" s="140"/>
      <c r="G1084" s="15" t="s">
        <v>131</v>
      </c>
      <c r="H1084" s="16">
        <v>1</v>
      </c>
      <c r="I1084" s="17">
        <v>0.33</v>
      </c>
      <c r="J1084" s="17">
        <v>0.33</v>
      </c>
    </row>
    <row r="1085" spans="1:10">
      <c r="A1085" s="98" t="s">
        <v>134</v>
      </c>
      <c r="B1085" s="19" t="s">
        <v>824</v>
      </c>
      <c r="C1085" s="98" t="s">
        <v>23</v>
      </c>
      <c r="D1085" s="98" t="s">
        <v>825</v>
      </c>
      <c r="E1085" s="141" t="s">
        <v>252</v>
      </c>
      <c r="F1085" s="141"/>
      <c r="G1085" s="20" t="s">
        <v>131</v>
      </c>
      <c r="H1085" s="21">
        <v>1</v>
      </c>
      <c r="I1085" s="22">
        <v>21.92</v>
      </c>
      <c r="J1085" s="22">
        <v>21.92</v>
      </c>
    </row>
    <row r="1086" spans="1:10" ht="25.5">
      <c r="A1086" s="98" t="s">
        <v>134</v>
      </c>
      <c r="B1086" s="19" t="s">
        <v>757</v>
      </c>
      <c r="C1086" s="98" t="s">
        <v>23</v>
      </c>
      <c r="D1086" s="98" t="s">
        <v>758</v>
      </c>
      <c r="E1086" s="141" t="s">
        <v>135</v>
      </c>
      <c r="F1086" s="141"/>
      <c r="G1086" s="20" t="s">
        <v>131</v>
      </c>
      <c r="H1086" s="21">
        <v>1</v>
      </c>
      <c r="I1086" s="22">
        <v>0.28000000000000003</v>
      </c>
      <c r="J1086" s="22">
        <v>0.28000000000000003</v>
      </c>
    </row>
    <row r="1087" spans="1:10">
      <c r="A1087" s="98" t="s">
        <v>134</v>
      </c>
      <c r="B1087" s="19" t="s">
        <v>761</v>
      </c>
      <c r="C1087" s="98" t="s">
        <v>23</v>
      </c>
      <c r="D1087" s="98" t="s">
        <v>762</v>
      </c>
      <c r="E1087" s="141" t="s">
        <v>135</v>
      </c>
      <c r="F1087" s="141"/>
      <c r="G1087" s="20" t="s">
        <v>131</v>
      </c>
      <c r="H1087" s="21">
        <v>1</v>
      </c>
      <c r="I1087" s="22">
        <v>0.11</v>
      </c>
      <c r="J1087" s="22">
        <v>0.11</v>
      </c>
    </row>
    <row r="1088" spans="1:10">
      <c r="A1088" s="98" t="s">
        <v>134</v>
      </c>
      <c r="B1088" s="19" t="s">
        <v>767</v>
      </c>
      <c r="C1088" s="98" t="s">
        <v>23</v>
      </c>
      <c r="D1088" s="98" t="s">
        <v>768</v>
      </c>
      <c r="E1088" s="141" t="s">
        <v>135</v>
      </c>
      <c r="F1088" s="141"/>
      <c r="G1088" s="20" t="s">
        <v>131</v>
      </c>
      <c r="H1088" s="21">
        <v>1</v>
      </c>
      <c r="I1088" s="22">
        <v>1.51</v>
      </c>
      <c r="J1088" s="22">
        <v>1.51</v>
      </c>
    </row>
    <row r="1089" spans="1:10" ht="25.5">
      <c r="A1089" s="98" t="s">
        <v>134</v>
      </c>
      <c r="B1089" s="19" t="s">
        <v>765</v>
      </c>
      <c r="C1089" s="98" t="s">
        <v>23</v>
      </c>
      <c r="D1089" s="98" t="s">
        <v>766</v>
      </c>
      <c r="E1089" s="141" t="s">
        <v>135</v>
      </c>
      <c r="F1089" s="141"/>
      <c r="G1089" s="20" t="s">
        <v>131</v>
      </c>
      <c r="H1089" s="21">
        <v>1</v>
      </c>
      <c r="I1089" s="22">
        <v>1.19</v>
      </c>
      <c r="J1089" s="22">
        <v>1.19</v>
      </c>
    </row>
    <row r="1090" spans="1:10" ht="25.5">
      <c r="A1090" s="98" t="s">
        <v>134</v>
      </c>
      <c r="B1090" s="19" t="s">
        <v>759</v>
      </c>
      <c r="C1090" s="98" t="s">
        <v>23</v>
      </c>
      <c r="D1090" s="98" t="s">
        <v>760</v>
      </c>
      <c r="E1090" s="141" t="s">
        <v>135</v>
      </c>
      <c r="F1090" s="141"/>
      <c r="G1090" s="20" t="s">
        <v>131</v>
      </c>
      <c r="H1090" s="21">
        <v>1</v>
      </c>
      <c r="I1090" s="22">
        <v>1.73</v>
      </c>
      <c r="J1090" s="22">
        <v>1.73</v>
      </c>
    </row>
    <row r="1091" spans="1:10" ht="25.5">
      <c r="A1091" s="98" t="s">
        <v>134</v>
      </c>
      <c r="B1091" s="19" t="s">
        <v>769</v>
      </c>
      <c r="C1091" s="98" t="s">
        <v>23</v>
      </c>
      <c r="D1091" s="98" t="s">
        <v>770</v>
      </c>
      <c r="E1091" s="141" t="s">
        <v>135</v>
      </c>
      <c r="F1091" s="141"/>
      <c r="G1091" s="20" t="s">
        <v>131</v>
      </c>
      <c r="H1091" s="21">
        <v>1</v>
      </c>
      <c r="I1091" s="22">
        <v>5.15</v>
      </c>
      <c r="J1091" s="22">
        <v>5.15</v>
      </c>
    </row>
    <row r="1092" spans="1:10">
      <c r="A1092" s="92"/>
      <c r="B1092" s="92"/>
      <c r="C1092" s="92"/>
      <c r="D1092" s="92"/>
      <c r="E1092" s="92" t="s">
        <v>139</v>
      </c>
      <c r="F1092" s="24">
        <v>22.25</v>
      </c>
      <c r="G1092" s="92" t="s">
        <v>140</v>
      </c>
      <c r="H1092" s="24">
        <v>0</v>
      </c>
      <c r="I1092" s="92" t="s">
        <v>141</v>
      </c>
      <c r="J1092" s="24">
        <v>22.25</v>
      </c>
    </row>
    <row r="1093" spans="1:10" ht="15" thickBot="1">
      <c r="A1093" s="92"/>
      <c r="B1093" s="92"/>
      <c r="C1093" s="92"/>
      <c r="D1093" s="92"/>
      <c r="E1093" s="92" t="s">
        <v>142</v>
      </c>
      <c r="F1093" s="24">
        <v>7.8</v>
      </c>
      <c r="G1093" s="92"/>
      <c r="H1093" s="138" t="s">
        <v>143</v>
      </c>
      <c r="I1093" s="138"/>
      <c r="J1093" s="24">
        <v>40.020000000000003</v>
      </c>
    </row>
    <row r="1094" spans="1:10" ht="15" thickTop="1">
      <c r="A1094" s="25"/>
      <c r="B1094" s="25"/>
      <c r="C1094" s="25"/>
      <c r="D1094" s="25"/>
      <c r="E1094" s="25"/>
      <c r="F1094" s="25"/>
      <c r="G1094" s="25"/>
      <c r="H1094" s="25"/>
      <c r="I1094" s="25"/>
      <c r="J1094" s="25"/>
    </row>
    <row r="1095" spans="1:10" ht="15">
      <c r="A1095" s="93"/>
      <c r="B1095" s="95" t="s">
        <v>17</v>
      </c>
      <c r="C1095" s="93" t="s">
        <v>18</v>
      </c>
      <c r="D1095" s="93" t="s">
        <v>4</v>
      </c>
      <c r="E1095" s="132" t="s">
        <v>126</v>
      </c>
      <c r="F1095" s="132"/>
      <c r="G1095" s="96" t="s">
        <v>19</v>
      </c>
      <c r="H1095" s="95" t="s">
        <v>5</v>
      </c>
      <c r="I1095" s="95" t="s">
        <v>20</v>
      </c>
      <c r="J1095" s="95" t="s">
        <v>6</v>
      </c>
    </row>
    <row r="1096" spans="1:10">
      <c r="A1096" s="94" t="s">
        <v>127</v>
      </c>
      <c r="B1096" s="8" t="s">
        <v>430</v>
      </c>
      <c r="C1096" s="94" t="s">
        <v>27</v>
      </c>
      <c r="D1096" s="94" t="s">
        <v>431</v>
      </c>
      <c r="E1096" s="139" t="s">
        <v>171</v>
      </c>
      <c r="F1096" s="139"/>
      <c r="G1096" s="9" t="s">
        <v>172</v>
      </c>
      <c r="H1096" s="12">
        <v>1</v>
      </c>
      <c r="I1096" s="10">
        <v>30.5</v>
      </c>
      <c r="J1096" s="10">
        <v>30.5</v>
      </c>
    </row>
    <row r="1097" spans="1:10" ht="25.5">
      <c r="A1097" s="100" t="s">
        <v>128</v>
      </c>
      <c r="B1097" s="14" t="s">
        <v>826</v>
      </c>
      <c r="C1097" s="100" t="s">
        <v>27</v>
      </c>
      <c r="D1097" s="100" t="s">
        <v>827</v>
      </c>
      <c r="E1097" s="140" t="s">
        <v>171</v>
      </c>
      <c r="F1097" s="140"/>
      <c r="G1097" s="15" t="s">
        <v>172</v>
      </c>
      <c r="H1097" s="16">
        <v>1</v>
      </c>
      <c r="I1097" s="17">
        <v>0.23</v>
      </c>
      <c r="J1097" s="17">
        <v>0.23</v>
      </c>
    </row>
    <row r="1098" spans="1:10" ht="25.5">
      <c r="A1098" s="98" t="s">
        <v>134</v>
      </c>
      <c r="B1098" s="19" t="s">
        <v>740</v>
      </c>
      <c r="C1098" s="98" t="s">
        <v>27</v>
      </c>
      <c r="D1098" s="98" t="s">
        <v>741</v>
      </c>
      <c r="E1098" s="141" t="s">
        <v>733</v>
      </c>
      <c r="F1098" s="141"/>
      <c r="G1098" s="20" t="s">
        <v>172</v>
      </c>
      <c r="H1098" s="21">
        <v>1</v>
      </c>
      <c r="I1098" s="22">
        <v>1.19</v>
      </c>
      <c r="J1098" s="22">
        <v>1.19</v>
      </c>
    </row>
    <row r="1099" spans="1:10" ht="25.5">
      <c r="A1099" s="98" t="s">
        <v>134</v>
      </c>
      <c r="B1099" s="19" t="s">
        <v>736</v>
      </c>
      <c r="C1099" s="98" t="s">
        <v>27</v>
      </c>
      <c r="D1099" s="98" t="s">
        <v>737</v>
      </c>
      <c r="E1099" s="141" t="s">
        <v>733</v>
      </c>
      <c r="F1099" s="141"/>
      <c r="G1099" s="20" t="s">
        <v>172</v>
      </c>
      <c r="H1099" s="21">
        <v>1</v>
      </c>
      <c r="I1099" s="22">
        <v>0.11</v>
      </c>
      <c r="J1099" s="22">
        <v>0.11</v>
      </c>
    </row>
    <row r="1100" spans="1:10" ht="25.5">
      <c r="A1100" s="98" t="s">
        <v>134</v>
      </c>
      <c r="B1100" s="19" t="s">
        <v>752</v>
      </c>
      <c r="C1100" s="98" t="s">
        <v>27</v>
      </c>
      <c r="D1100" s="98" t="s">
        <v>753</v>
      </c>
      <c r="E1100" s="141" t="s">
        <v>733</v>
      </c>
      <c r="F1100" s="141"/>
      <c r="G1100" s="20" t="s">
        <v>172</v>
      </c>
      <c r="H1100" s="21">
        <v>1</v>
      </c>
      <c r="I1100" s="22">
        <v>1.73</v>
      </c>
      <c r="J1100" s="22">
        <v>1.73</v>
      </c>
    </row>
    <row r="1101" spans="1:10" ht="25.5">
      <c r="A1101" s="98" t="s">
        <v>134</v>
      </c>
      <c r="B1101" s="19" t="s">
        <v>744</v>
      </c>
      <c r="C1101" s="98" t="s">
        <v>27</v>
      </c>
      <c r="D1101" s="98" t="s">
        <v>745</v>
      </c>
      <c r="E1101" s="141" t="s">
        <v>733</v>
      </c>
      <c r="F1101" s="141"/>
      <c r="G1101" s="20" t="s">
        <v>172</v>
      </c>
      <c r="H1101" s="21">
        <v>1</v>
      </c>
      <c r="I1101" s="22">
        <v>1.51</v>
      </c>
      <c r="J1101" s="22">
        <v>1.51</v>
      </c>
    </row>
    <row r="1102" spans="1:10">
      <c r="A1102" s="98" t="s">
        <v>134</v>
      </c>
      <c r="B1102" s="19" t="s">
        <v>828</v>
      </c>
      <c r="C1102" s="98" t="s">
        <v>27</v>
      </c>
      <c r="D1102" s="98" t="s">
        <v>829</v>
      </c>
      <c r="E1102" s="141" t="s">
        <v>252</v>
      </c>
      <c r="F1102" s="141"/>
      <c r="G1102" s="20" t="s">
        <v>172</v>
      </c>
      <c r="H1102" s="21">
        <v>1</v>
      </c>
      <c r="I1102" s="22">
        <v>20.3</v>
      </c>
      <c r="J1102" s="22">
        <v>20.3</v>
      </c>
    </row>
    <row r="1103" spans="1:10" ht="25.5">
      <c r="A1103" s="98" t="s">
        <v>134</v>
      </c>
      <c r="B1103" s="19" t="s">
        <v>748</v>
      </c>
      <c r="C1103" s="98" t="s">
        <v>27</v>
      </c>
      <c r="D1103" s="98" t="s">
        <v>749</v>
      </c>
      <c r="E1103" s="141" t="s">
        <v>733</v>
      </c>
      <c r="F1103" s="141"/>
      <c r="G1103" s="20" t="s">
        <v>172</v>
      </c>
      <c r="H1103" s="21">
        <v>1</v>
      </c>
      <c r="I1103" s="22">
        <v>0.28000000000000003</v>
      </c>
      <c r="J1103" s="22">
        <v>0.28000000000000003</v>
      </c>
    </row>
    <row r="1104" spans="1:10" ht="25.5">
      <c r="A1104" s="98" t="s">
        <v>134</v>
      </c>
      <c r="B1104" s="19" t="s">
        <v>738</v>
      </c>
      <c r="C1104" s="98" t="s">
        <v>27</v>
      </c>
      <c r="D1104" s="98" t="s">
        <v>739</v>
      </c>
      <c r="E1104" s="141" t="s">
        <v>733</v>
      </c>
      <c r="F1104" s="141"/>
      <c r="G1104" s="20" t="s">
        <v>172</v>
      </c>
      <c r="H1104" s="21">
        <v>1</v>
      </c>
      <c r="I1104" s="22">
        <v>5.15</v>
      </c>
      <c r="J1104" s="22">
        <v>5.15</v>
      </c>
    </row>
    <row r="1105" spans="1:10">
      <c r="A1105" s="92"/>
      <c r="B1105" s="92"/>
      <c r="C1105" s="92"/>
      <c r="D1105" s="92"/>
      <c r="E1105" s="92" t="s">
        <v>139</v>
      </c>
      <c r="F1105" s="24">
        <v>20.53</v>
      </c>
      <c r="G1105" s="92" t="s">
        <v>140</v>
      </c>
      <c r="H1105" s="24">
        <v>0</v>
      </c>
      <c r="I1105" s="92" t="s">
        <v>141</v>
      </c>
      <c r="J1105" s="24">
        <v>20.53</v>
      </c>
    </row>
    <row r="1106" spans="1:10" ht="15" thickBot="1">
      <c r="A1106" s="92"/>
      <c r="B1106" s="92"/>
      <c r="C1106" s="92"/>
      <c r="D1106" s="92"/>
      <c r="E1106" s="92" t="s">
        <v>142</v>
      </c>
      <c r="F1106" s="24">
        <v>7.39</v>
      </c>
      <c r="G1106" s="92"/>
      <c r="H1106" s="138" t="s">
        <v>143</v>
      </c>
      <c r="I1106" s="138"/>
      <c r="J1106" s="24">
        <v>37.89</v>
      </c>
    </row>
    <row r="1107" spans="1:10" ht="15" thickTop="1">
      <c r="A1107" s="25"/>
      <c r="B1107" s="25"/>
      <c r="C1107" s="25"/>
      <c r="D1107" s="25"/>
      <c r="E1107" s="25"/>
      <c r="F1107" s="25"/>
      <c r="G1107" s="25"/>
      <c r="H1107" s="25"/>
      <c r="I1107" s="25"/>
      <c r="J1107" s="25"/>
    </row>
    <row r="1108" spans="1:10" ht="15">
      <c r="A1108" s="93"/>
      <c r="B1108" s="95" t="s">
        <v>17</v>
      </c>
      <c r="C1108" s="93" t="s">
        <v>18</v>
      </c>
      <c r="D1108" s="93" t="s">
        <v>4</v>
      </c>
      <c r="E1108" s="132" t="s">
        <v>126</v>
      </c>
      <c r="F1108" s="132"/>
      <c r="G1108" s="96" t="s">
        <v>19</v>
      </c>
      <c r="H1108" s="95" t="s">
        <v>5</v>
      </c>
      <c r="I1108" s="95" t="s">
        <v>20</v>
      </c>
      <c r="J1108" s="95" t="s">
        <v>6</v>
      </c>
    </row>
    <row r="1109" spans="1:10" ht="38.25">
      <c r="A1109" s="94" t="s">
        <v>127</v>
      </c>
      <c r="B1109" s="8" t="s">
        <v>234</v>
      </c>
      <c r="C1109" s="94" t="s">
        <v>27</v>
      </c>
      <c r="D1109" s="94" t="s">
        <v>235</v>
      </c>
      <c r="E1109" s="139" t="s">
        <v>236</v>
      </c>
      <c r="F1109" s="139"/>
      <c r="G1109" s="9" t="s">
        <v>53</v>
      </c>
      <c r="H1109" s="12">
        <v>1</v>
      </c>
      <c r="I1109" s="10">
        <v>574.48</v>
      </c>
      <c r="J1109" s="10">
        <v>574.48</v>
      </c>
    </row>
    <row r="1110" spans="1:10" ht="25.5">
      <c r="A1110" s="100" t="s">
        <v>128</v>
      </c>
      <c r="B1110" s="14" t="s">
        <v>830</v>
      </c>
      <c r="C1110" s="100" t="s">
        <v>27</v>
      </c>
      <c r="D1110" s="100" t="s">
        <v>831</v>
      </c>
      <c r="E1110" s="140" t="s">
        <v>171</v>
      </c>
      <c r="F1110" s="140"/>
      <c r="G1110" s="15" t="s">
        <v>172</v>
      </c>
      <c r="H1110" s="16">
        <v>1.3314999999999999</v>
      </c>
      <c r="I1110" s="17">
        <v>28.35</v>
      </c>
      <c r="J1110" s="17">
        <v>37.74</v>
      </c>
    </row>
    <row r="1111" spans="1:10" ht="38.25">
      <c r="A1111" s="100" t="s">
        <v>128</v>
      </c>
      <c r="B1111" s="14" t="s">
        <v>797</v>
      </c>
      <c r="C1111" s="100" t="s">
        <v>27</v>
      </c>
      <c r="D1111" s="100" t="s">
        <v>798</v>
      </c>
      <c r="E1111" s="140" t="s">
        <v>446</v>
      </c>
      <c r="F1111" s="140"/>
      <c r="G1111" s="15" t="s">
        <v>447</v>
      </c>
      <c r="H1111" s="16">
        <v>0.68530000000000002</v>
      </c>
      <c r="I1111" s="17">
        <v>6.36</v>
      </c>
      <c r="J1111" s="17">
        <v>4.3499999999999996</v>
      </c>
    </row>
    <row r="1112" spans="1:10" ht="25.5">
      <c r="A1112" s="100" t="s">
        <v>128</v>
      </c>
      <c r="B1112" s="14" t="s">
        <v>237</v>
      </c>
      <c r="C1112" s="100" t="s">
        <v>27</v>
      </c>
      <c r="D1112" s="100" t="s">
        <v>133</v>
      </c>
      <c r="E1112" s="140" t="s">
        <v>171</v>
      </c>
      <c r="F1112" s="140"/>
      <c r="G1112" s="15" t="s">
        <v>172</v>
      </c>
      <c r="H1112" s="16">
        <v>2.1057999999999999</v>
      </c>
      <c r="I1112" s="17">
        <v>25.66</v>
      </c>
      <c r="J1112" s="17">
        <v>54.03</v>
      </c>
    </row>
    <row r="1113" spans="1:10" ht="38.25">
      <c r="A1113" s="100" t="s">
        <v>128</v>
      </c>
      <c r="B1113" s="14" t="s">
        <v>790</v>
      </c>
      <c r="C1113" s="100" t="s">
        <v>27</v>
      </c>
      <c r="D1113" s="100" t="s">
        <v>791</v>
      </c>
      <c r="E1113" s="140" t="s">
        <v>446</v>
      </c>
      <c r="F1113" s="140"/>
      <c r="G1113" s="15" t="s">
        <v>450</v>
      </c>
      <c r="H1113" s="16">
        <v>0.6462</v>
      </c>
      <c r="I1113" s="17">
        <v>1.82</v>
      </c>
      <c r="J1113" s="17">
        <v>1.17</v>
      </c>
    </row>
    <row r="1114" spans="1:10" ht="25.5">
      <c r="A1114" s="98" t="s">
        <v>134</v>
      </c>
      <c r="B1114" s="19" t="s">
        <v>832</v>
      </c>
      <c r="C1114" s="98" t="s">
        <v>27</v>
      </c>
      <c r="D1114" s="98" t="s">
        <v>833</v>
      </c>
      <c r="E1114" s="141" t="s">
        <v>135</v>
      </c>
      <c r="F1114" s="141"/>
      <c r="G1114" s="20" t="s">
        <v>53</v>
      </c>
      <c r="H1114" s="21">
        <v>0.58209999999999995</v>
      </c>
      <c r="I1114" s="22">
        <v>252.15</v>
      </c>
      <c r="J1114" s="22">
        <v>146.77000000000001</v>
      </c>
    </row>
    <row r="1115" spans="1:10" ht="25.5">
      <c r="A1115" s="98" t="s">
        <v>134</v>
      </c>
      <c r="B1115" s="19" t="s">
        <v>834</v>
      </c>
      <c r="C1115" s="98" t="s">
        <v>27</v>
      </c>
      <c r="D1115" s="98" t="s">
        <v>835</v>
      </c>
      <c r="E1115" s="141" t="s">
        <v>135</v>
      </c>
      <c r="F1115" s="141"/>
      <c r="G1115" s="20" t="s">
        <v>53</v>
      </c>
      <c r="H1115" s="21">
        <v>0.83250000000000002</v>
      </c>
      <c r="I1115" s="22">
        <v>120</v>
      </c>
      <c r="J1115" s="22">
        <v>99.9</v>
      </c>
    </row>
    <row r="1116" spans="1:10">
      <c r="A1116" s="98" t="s">
        <v>134</v>
      </c>
      <c r="B1116" s="19" t="s">
        <v>836</v>
      </c>
      <c r="C1116" s="98" t="s">
        <v>27</v>
      </c>
      <c r="D1116" s="98" t="s">
        <v>837</v>
      </c>
      <c r="E1116" s="141" t="s">
        <v>135</v>
      </c>
      <c r="F1116" s="141"/>
      <c r="G1116" s="20" t="s">
        <v>388</v>
      </c>
      <c r="H1116" s="21">
        <v>213.45310000000001</v>
      </c>
      <c r="I1116" s="22">
        <v>1.08</v>
      </c>
      <c r="J1116" s="22">
        <v>230.52</v>
      </c>
    </row>
    <row r="1117" spans="1:10">
      <c r="A1117" s="92"/>
      <c r="B1117" s="92"/>
      <c r="C1117" s="92"/>
      <c r="D1117" s="92"/>
      <c r="E1117" s="92" t="s">
        <v>139</v>
      </c>
      <c r="F1117" s="24">
        <v>57.82</v>
      </c>
      <c r="G1117" s="92" t="s">
        <v>140</v>
      </c>
      <c r="H1117" s="24">
        <v>0</v>
      </c>
      <c r="I1117" s="92" t="s">
        <v>141</v>
      </c>
      <c r="J1117" s="24">
        <v>57.82</v>
      </c>
    </row>
    <row r="1118" spans="1:10" ht="15" thickBot="1">
      <c r="A1118" s="92"/>
      <c r="B1118" s="92"/>
      <c r="C1118" s="92"/>
      <c r="D1118" s="92"/>
      <c r="E1118" s="92" t="s">
        <v>142</v>
      </c>
      <c r="F1118" s="24">
        <v>139.19</v>
      </c>
      <c r="G1118" s="92"/>
      <c r="H1118" s="138" t="s">
        <v>143</v>
      </c>
      <c r="I1118" s="138"/>
      <c r="J1118" s="24">
        <v>713.67</v>
      </c>
    </row>
    <row r="1119" spans="1:10" ht="15" thickTop="1">
      <c r="A1119" s="25"/>
      <c r="B1119" s="25"/>
      <c r="C1119" s="25"/>
      <c r="D1119" s="25"/>
      <c r="E1119" s="25"/>
      <c r="F1119" s="25"/>
      <c r="G1119" s="25"/>
      <c r="H1119" s="25"/>
      <c r="I1119" s="25"/>
      <c r="J1119" s="25"/>
    </row>
    <row r="1120" spans="1:10" ht="15">
      <c r="A1120" s="93"/>
      <c r="B1120" s="95" t="s">
        <v>17</v>
      </c>
      <c r="C1120" s="93" t="s">
        <v>18</v>
      </c>
      <c r="D1120" s="93" t="s">
        <v>4</v>
      </c>
      <c r="E1120" s="132" t="s">
        <v>126</v>
      </c>
      <c r="F1120" s="132"/>
      <c r="G1120" s="96" t="s">
        <v>19</v>
      </c>
      <c r="H1120" s="95" t="s">
        <v>5</v>
      </c>
      <c r="I1120" s="95" t="s">
        <v>20</v>
      </c>
      <c r="J1120" s="95" t="s">
        <v>6</v>
      </c>
    </row>
    <row r="1121" spans="1:10">
      <c r="A1121" s="94" t="s">
        <v>127</v>
      </c>
      <c r="B1121" s="8" t="s">
        <v>533</v>
      </c>
      <c r="C1121" s="94" t="s">
        <v>27</v>
      </c>
      <c r="D1121" s="94" t="s">
        <v>534</v>
      </c>
      <c r="E1121" s="139" t="s">
        <v>461</v>
      </c>
      <c r="F1121" s="139"/>
      <c r="G1121" s="9" t="s">
        <v>388</v>
      </c>
      <c r="H1121" s="12">
        <v>1</v>
      </c>
      <c r="I1121" s="10">
        <v>7.36</v>
      </c>
      <c r="J1121" s="10">
        <v>7.36</v>
      </c>
    </row>
    <row r="1122" spans="1:10" ht="25.5">
      <c r="A1122" s="100" t="s">
        <v>128</v>
      </c>
      <c r="B1122" s="14" t="s">
        <v>462</v>
      </c>
      <c r="C1122" s="100" t="s">
        <v>27</v>
      </c>
      <c r="D1122" s="100" t="s">
        <v>266</v>
      </c>
      <c r="E1122" s="140" t="s">
        <v>171</v>
      </c>
      <c r="F1122" s="140"/>
      <c r="G1122" s="15" t="s">
        <v>172</v>
      </c>
      <c r="H1122" s="16">
        <v>2.5000000000000001E-3</v>
      </c>
      <c r="I1122" s="17">
        <v>30.9</v>
      </c>
      <c r="J1122" s="17">
        <v>7.0000000000000007E-2</v>
      </c>
    </row>
    <row r="1123" spans="1:10">
      <c r="A1123" s="98" t="s">
        <v>134</v>
      </c>
      <c r="B1123" s="19" t="s">
        <v>838</v>
      </c>
      <c r="C1123" s="98" t="s">
        <v>27</v>
      </c>
      <c r="D1123" s="98" t="s">
        <v>839</v>
      </c>
      <c r="E1123" s="141" t="s">
        <v>135</v>
      </c>
      <c r="F1123" s="141"/>
      <c r="G1123" s="20" t="s">
        <v>388</v>
      </c>
      <c r="H1123" s="21">
        <v>1.1100000000000001</v>
      </c>
      <c r="I1123" s="22">
        <v>6.57</v>
      </c>
      <c r="J1123" s="22">
        <v>7.29</v>
      </c>
    </row>
    <row r="1124" spans="1:10">
      <c r="A1124" s="92"/>
      <c r="B1124" s="92"/>
      <c r="C1124" s="92"/>
      <c r="D1124" s="92"/>
      <c r="E1124" s="92" t="s">
        <v>139</v>
      </c>
      <c r="F1124" s="24">
        <v>0.05</v>
      </c>
      <c r="G1124" s="92" t="s">
        <v>140</v>
      </c>
      <c r="H1124" s="24">
        <v>0</v>
      </c>
      <c r="I1124" s="92" t="s">
        <v>141</v>
      </c>
      <c r="J1124" s="24">
        <v>0.05</v>
      </c>
    </row>
    <row r="1125" spans="1:10" ht="15" thickBot="1">
      <c r="A1125" s="92"/>
      <c r="B1125" s="92"/>
      <c r="C1125" s="92"/>
      <c r="D1125" s="92"/>
      <c r="E1125" s="92" t="s">
        <v>142</v>
      </c>
      <c r="F1125" s="24">
        <v>1.78</v>
      </c>
      <c r="G1125" s="92"/>
      <c r="H1125" s="138" t="s">
        <v>143</v>
      </c>
      <c r="I1125" s="138"/>
      <c r="J1125" s="24">
        <v>9.14</v>
      </c>
    </row>
    <row r="1126" spans="1:10" ht="15" thickTop="1">
      <c r="A1126" s="25"/>
      <c r="B1126" s="25"/>
      <c r="C1126" s="25"/>
      <c r="D1126" s="25"/>
      <c r="E1126" s="25"/>
      <c r="F1126" s="25"/>
      <c r="G1126" s="25"/>
      <c r="H1126" s="25"/>
      <c r="I1126" s="25"/>
      <c r="J1126" s="25"/>
    </row>
    <row r="1127" spans="1:10" ht="15">
      <c r="A1127" s="93"/>
      <c r="B1127" s="95" t="s">
        <v>17</v>
      </c>
      <c r="C1127" s="93" t="s">
        <v>18</v>
      </c>
      <c r="D1127" s="93" t="s">
        <v>4</v>
      </c>
      <c r="E1127" s="132" t="s">
        <v>126</v>
      </c>
      <c r="F1127" s="132"/>
      <c r="G1127" s="96" t="s">
        <v>19</v>
      </c>
      <c r="H1127" s="95" t="s">
        <v>5</v>
      </c>
      <c r="I1127" s="95" t="s">
        <v>20</v>
      </c>
      <c r="J1127" s="95" t="s">
        <v>6</v>
      </c>
    </row>
    <row r="1128" spans="1:10">
      <c r="A1128" s="94" t="s">
        <v>127</v>
      </c>
      <c r="B1128" s="8" t="s">
        <v>540</v>
      </c>
      <c r="C1128" s="94" t="s">
        <v>27</v>
      </c>
      <c r="D1128" s="94" t="s">
        <v>541</v>
      </c>
      <c r="E1128" s="139" t="s">
        <v>461</v>
      </c>
      <c r="F1128" s="139"/>
      <c r="G1128" s="9" t="s">
        <v>388</v>
      </c>
      <c r="H1128" s="12">
        <v>1</v>
      </c>
      <c r="I1128" s="10">
        <v>8.66</v>
      </c>
      <c r="J1128" s="10">
        <v>8.66</v>
      </c>
    </row>
    <row r="1129" spans="1:10" ht="25.5">
      <c r="A1129" s="100" t="s">
        <v>128</v>
      </c>
      <c r="B1129" s="14" t="s">
        <v>462</v>
      </c>
      <c r="C1129" s="100" t="s">
        <v>27</v>
      </c>
      <c r="D1129" s="100" t="s">
        <v>266</v>
      </c>
      <c r="E1129" s="140" t="s">
        <v>171</v>
      </c>
      <c r="F1129" s="140"/>
      <c r="G1129" s="15" t="s">
        <v>172</v>
      </c>
      <c r="H1129" s="16">
        <v>1.2999999999999999E-3</v>
      </c>
      <c r="I1129" s="17">
        <v>30.9</v>
      </c>
      <c r="J1129" s="17">
        <v>0.04</v>
      </c>
    </row>
    <row r="1130" spans="1:10">
      <c r="A1130" s="98" t="s">
        <v>134</v>
      </c>
      <c r="B1130" s="19" t="s">
        <v>840</v>
      </c>
      <c r="C1130" s="98" t="s">
        <v>27</v>
      </c>
      <c r="D1130" s="98" t="s">
        <v>841</v>
      </c>
      <c r="E1130" s="141" t="s">
        <v>135</v>
      </c>
      <c r="F1130" s="141"/>
      <c r="G1130" s="20" t="s">
        <v>388</v>
      </c>
      <c r="H1130" s="21">
        <v>1.1399999999999999</v>
      </c>
      <c r="I1130" s="22">
        <v>7.57</v>
      </c>
      <c r="J1130" s="22">
        <v>8.6199999999999992</v>
      </c>
    </row>
    <row r="1131" spans="1:10">
      <c r="A1131" s="92"/>
      <c r="B1131" s="92"/>
      <c r="C1131" s="92"/>
      <c r="D1131" s="92"/>
      <c r="E1131" s="92" t="s">
        <v>139</v>
      </c>
      <c r="F1131" s="24">
        <v>0.02</v>
      </c>
      <c r="G1131" s="92" t="s">
        <v>140</v>
      </c>
      <c r="H1131" s="24">
        <v>0</v>
      </c>
      <c r="I1131" s="92" t="s">
        <v>141</v>
      </c>
      <c r="J1131" s="24">
        <v>0.02</v>
      </c>
    </row>
    <row r="1132" spans="1:10" ht="15" thickBot="1">
      <c r="A1132" s="92"/>
      <c r="B1132" s="92"/>
      <c r="C1132" s="92"/>
      <c r="D1132" s="92"/>
      <c r="E1132" s="92" t="s">
        <v>142</v>
      </c>
      <c r="F1132" s="24">
        <v>2.09</v>
      </c>
      <c r="G1132" s="92"/>
      <c r="H1132" s="138" t="s">
        <v>143</v>
      </c>
      <c r="I1132" s="138"/>
      <c r="J1132" s="24">
        <v>10.75</v>
      </c>
    </row>
    <row r="1133" spans="1:10" ht="15" thickTop="1">
      <c r="A1133" s="25"/>
      <c r="B1133" s="25"/>
      <c r="C1133" s="25"/>
      <c r="D1133" s="25"/>
      <c r="E1133" s="25"/>
      <c r="F1133" s="25"/>
      <c r="G1133" s="25"/>
      <c r="H1133" s="25"/>
      <c r="I1133" s="25"/>
      <c r="J1133" s="25"/>
    </row>
    <row r="1134" spans="1:10" ht="15">
      <c r="A1134" s="93"/>
      <c r="B1134" s="95" t="s">
        <v>17</v>
      </c>
      <c r="C1134" s="93" t="s">
        <v>18</v>
      </c>
      <c r="D1134" s="93" t="s">
        <v>4</v>
      </c>
      <c r="E1134" s="132" t="s">
        <v>126</v>
      </c>
      <c r="F1134" s="132"/>
      <c r="G1134" s="96" t="s">
        <v>19</v>
      </c>
      <c r="H1134" s="95" t="s">
        <v>5</v>
      </c>
      <c r="I1134" s="95" t="s">
        <v>20</v>
      </c>
      <c r="J1134" s="95" t="s">
        <v>6</v>
      </c>
    </row>
    <row r="1135" spans="1:10">
      <c r="A1135" s="94" t="s">
        <v>127</v>
      </c>
      <c r="B1135" s="8" t="s">
        <v>459</v>
      </c>
      <c r="C1135" s="94" t="s">
        <v>27</v>
      </c>
      <c r="D1135" s="94" t="s">
        <v>460</v>
      </c>
      <c r="E1135" s="139" t="s">
        <v>461</v>
      </c>
      <c r="F1135" s="139"/>
      <c r="G1135" s="9" t="s">
        <v>388</v>
      </c>
      <c r="H1135" s="12">
        <v>1</v>
      </c>
      <c r="I1135" s="10">
        <v>8.65</v>
      </c>
      <c r="J1135" s="10">
        <v>8.65</v>
      </c>
    </row>
    <row r="1136" spans="1:10" ht="25.5">
      <c r="A1136" s="100" t="s">
        <v>128</v>
      </c>
      <c r="B1136" s="14" t="s">
        <v>462</v>
      </c>
      <c r="C1136" s="100" t="s">
        <v>27</v>
      </c>
      <c r="D1136" s="100" t="s">
        <v>266</v>
      </c>
      <c r="E1136" s="140" t="s">
        <v>171</v>
      </c>
      <c r="F1136" s="140"/>
      <c r="G1136" s="15" t="s">
        <v>172</v>
      </c>
      <c r="H1136" s="16">
        <v>1.1000000000000001E-3</v>
      </c>
      <c r="I1136" s="17">
        <v>30.9</v>
      </c>
      <c r="J1136" s="17">
        <v>0.03</v>
      </c>
    </row>
    <row r="1137" spans="1:10">
      <c r="A1137" s="98" t="s">
        <v>134</v>
      </c>
      <c r="B1137" s="19" t="s">
        <v>840</v>
      </c>
      <c r="C1137" s="98" t="s">
        <v>27</v>
      </c>
      <c r="D1137" s="98" t="s">
        <v>841</v>
      </c>
      <c r="E1137" s="141" t="s">
        <v>135</v>
      </c>
      <c r="F1137" s="141"/>
      <c r="G1137" s="20" t="s">
        <v>388</v>
      </c>
      <c r="H1137" s="21">
        <v>1.1399999999999999</v>
      </c>
      <c r="I1137" s="22">
        <v>7.57</v>
      </c>
      <c r="J1137" s="22">
        <v>8.6199999999999992</v>
      </c>
    </row>
    <row r="1138" spans="1:10">
      <c r="A1138" s="92"/>
      <c r="B1138" s="92"/>
      <c r="C1138" s="92"/>
      <c r="D1138" s="92"/>
      <c r="E1138" s="92" t="s">
        <v>139</v>
      </c>
      <c r="F1138" s="24">
        <v>0.02</v>
      </c>
      <c r="G1138" s="92" t="s">
        <v>140</v>
      </c>
      <c r="H1138" s="24">
        <v>0</v>
      </c>
      <c r="I1138" s="92" t="s">
        <v>141</v>
      </c>
      <c r="J1138" s="24">
        <v>0.02</v>
      </c>
    </row>
    <row r="1139" spans="1:10" ht="15" thickBot="1">
      <c r="A1139" s="92"/>
      <c r="B1139" s="92"/>
      <c r="C1139" s="92"/>
      <c r="D1139" s="92"/>
      <c r="E1139" s="92" t="s">
        <v>142</v>
      </c>
      <c r="F1139" s="24">
        <v>2.09</v>
      </c>
      <c r="G1139" s="92"/>
      <c r="H1139" s="138" t="s">
        <v>143</v>
      </c>
      <c r="I1139" s="138"/>
      <c r="J1139" s="24">
        <v>10.74</v>
      </c>
    </row>
    <row r="1140" spans="1:10" ht="15" thickTop="1">
      <c r="A1140" s="25"/>
      <c r="B1140" s="25"/>
      <c r="C1140" s="25"/>
      <c r="D1140" s="25"/>
      <c r="E1140" s="25"/>
      <c r="F1140" s="25"/>
      <c r="G1140" s="25"/>
      <c r="H1140" s="25"/>
      <c r="I1140" s="25"/>
      <c r="J1140" s="25"/>
    </row>
    <row r="1141" spans="1:10" ht="15">
      <c r="A1141" s="93"/>
      <c r="B1141" s="95" t="s">
        <v>17</v>
      </c>
      <c r="C1141" s="93" t="s">
        <v>18</v>
      </c>
      <c r="D1141" s="93" t="s">
        <v>4</v>
      </c>
      <c r="E1141" s="132" t="s">
        <v>126</v>
      </c>
      <c r="F1141" s="132"/>
      <c r="G1141" s="96" t="s">
        <v>19</v>
      </c>
      <c r="H1141" s="95" t="s">
        <v>5</v>
      </c>
      <c r="I1141" s="95" t="s">
        <v>20</v>
      </c>
      <c r="J1141" s="95" t="s">
        <v>6</v>
      </c>
    </row>
    <row r="1142" spans="1:10">
      <c r="A1142" s="94" t="s">
        <v>127</v>
      </c>
      <c r="B1142" s="8" t="s">
        <v>784</v>
      </c>
      <c r="C1142" s="94" t="s">
        <v>27</v>
      </c>
      <c r="D1142" s="94" t="s">
        <v>785</v>
      </c>
      <c r="E1142" s="139" t="s">
        <v>461</v>
      </c>
      <c r="F1142" s="139"/>
      <c r="G1142" s="9" t="s">
        <v>388</v>
      </c>
      <c r="H1142" s="12">
        <v>1</v>
      </c>
      <c r="I1142" s="10">
        <v>9.64</v>
      </c>
      <c r="J1142" s="10">
        <v>9.64</v>
      </c>
    </row>
    <row r="1143" spans="1:10" ht="25.5">
      <c r="A1143" s="100" t="s">
        <v>128</v>
      </c>
      <c r="B1143" s="14" t="s">
        <v>462</v>
      </c>
      <c r="C1143" s="100" t="s">
        <v>27</v>
      </c>
      <c r="D1143" s="100" t="s">
        <v>266</v>
      </c>
      <c r="E1143" s="140" t="s">
        <v>171</v>
      </c>
      <c r="F1143" s="140"/>
      <c r="G1143" s="15" t="s">
        <v>172</v>
      </c>
      <c r="H1143" s="16">
        <v>3.1E-2</v>
      </c>
      <c r="I1143" s="17">
        <v>30.9</v>
      </c>
      <c r="J1143" s="17">
        <v>0.95</v>
      </c>
    </row>
    <row r="1144" spans="1:10" ht="25.5">
      <c r="A1144" s="100" t="s">
        <v>128</v>
      </c>
      <c r="B1144" s="14" t="s">
        <v>457</v>
      </c>
      <c r="C1144" s="100" t="s">
        <v>27</v>
      </c>
      <c r="D1144" s="100" t="s">
        <v>458</v>
      </c>
      <c r="E1144" s="140" t="s">
        <v>171</v>
      </c>
      <c r="F1144" s="140"/>
      <c r="G1144" s="15" t="s">
        <v>172</v>
      </c>
      <c r="H1144" s="16">
        <v>5.1000000000000004E-3</v>
      </c>
      <c r="I1144" s="17">
        <v>26.06</v>
      </c>
      <c r="J1144" s="17">
        <v>0.13</v>
      </c>
    </row>
    <row r="1145" spans="1:10">
      <c r="A1145" s="98" t="s">
        <v>134</v>
      </c>
      <c r="B1145" s="19" t="s">
        <v>842</v>
      </c>
      <c r="C1145" s="98" t="s">
        <v>27</v>
      </c>
      <c r="D1145" s="98" t="s">
        <v>843</v>
      </c>
      <c r="E1145" s="141" t="s">
        <v>135</v>
      </c>
      <c r="F1145" s="141"/>
      <c r="G1145" s="20" t="s">
        <v>388</v>
      </c>
      <c r="H1145" s="21">
        <v>1.07</v>
      </c>
      <c r="I1145" s="22">
        <v>8</v>
      </c>
      <c r="J1145" s="22">
        <v>8.56</v>
      </c>
    </row>
    <row r="1146" spans="1:10">
      <c r="A1146" s="92"/>
      <c r="B1146" s="92"/>
      <c r="C1146" s="92"/>
      <c r="D1146" s="92"/>
      <c r="E1146" s="92" t="s">
        <v>139</v>
      </c>
      <c r="F1146" s="24">
        <v>0.71</v>
      </c>
      <c r="G1146" s="92" t="s">
        <v>140</v>
      </c>
      <c r="H1146" s="24">
        <v>0</v>
      </c>
      <c r="I1146" s="92" t="s">
        <v>141</v>
      </c>
      <c r="J1146" s="24">
        <v>0.71</v>
      </c>
    </row>
    <row r="1147" spans="1:10" ht="15" thickBot="1">
      <c r="A1147" s="92"/>
      <c r="B1147" s="92"/>
      <c r="C1147" s="92"/>
      <c r="D1147" s="92"/>
      <c r="E1147" s="92" t="s">
        <v>142</v>
      </c>
      <c r="F1147" s="24">
        <v>2.33</v>
      </c>
      <c r="G1147" s="92"/>
      <c r="H1147" s="138" t="s">
        <v>143</v>
      </c>
      <c r="I1147" s="138"/>
      <c r="J1147" s="24">
        <v>11.97</v>
      </c>
    </row>
    <row r="1148" spans="1:10" ht="15" thickTop="1">
      <c r="A1148" s="25"/>
      <c r="B1148" s="25"/>
      <c r="C1148" s="25"/>
      <c r="D1148" s="25"/>
      <c r="E1148" s="25"/>
      <c r="F1148" s="25"/>
      <c r="G1148" s="25"/>
      <c r="H1148" s="25"/>
      <c r="I1148" s="25"/>
      <c r="J1148" s="25"/>
    </row>
    <row r="1149" spans="1:10" ht="15">
      <c r="A1149" s="93"/>
      <c r="B1149" s="95" t="s">
        <v>17</v>
      </c>
      <c r="C1149" s="93" t="s">
        <v>18</v>
      </c>
      <c r="D1149" s="93" t="s">
        <v>4</v>
      </c>
      <c r="E1149" s="132" t="s">
        <v>126</v>
      </c>
      <c r="F1149" s="132"/>
      <c r="G1149" s="96" t="s">
        <v>19</v>
      </c>
      <c r="H1149" s="95" t="s">
        <v>5</v>
      </c>
      <c r="I1149" s="95" t="s">
        <v>20</v>
      </c>
      <c r="J1149" s="95" t="s">
        <v>6</v>
      </c>
    </row>
    <row r="1150" spans="1:10">
      <c r="A1150" s="94" t="s">
        <v>127</v>
      </c>
      <c r="B1150" s="8" t="s">
        <v>786</v>
      </c>
      <c r="C1150" s="94" t="s">
        <v>27</v>
      </c>
      <c r="D1150" s="94" t="s">
        <v>787</v>
      </c>
      <c r="E1150" s="139" t="s">
        <v>461</v>
      </c>
      <c r="F1150" s="139"/>
      <c r="G1150" s="9" t="s">
        <v>388</v>
      </c>
      <c r="H1150" s="12">
        <v>1</v>
      </c>
      <c r="I1150" s="10">
        <v>9.49</v>
      </c>
      <c r="J1150" s="10">
        <v>9.49</v>
      </c>
    </row>
    <row r="1151" spans="1:10" ht="25.5">
      <c r="A1151" s="100" t="s">
        <v>128</v>
      </c>
      <c r="B1151" s="14" t="s">
        <v>457</v>
      </c>
      <c r="C1151" s="100" t="s">
        <v>27</v>
      </c>
      <c r="D1151" s="100" t="s">
        <v>458</v>
      </c>
      <c r="E1151" s="140" t="s">
        <v>171</v>
      </c>
      <c r="F1151" s="140"/>
      <c r="G1151" s="15" t="s">
        <v>172</v>
      </c>
      <c r="H1151" s="16">
        <v>2.5999999999999999E-3</v>
      </c>
      <c r="I1151" s="17">
        <v>26.06</v>
      </c>
      <c r="J1151" s="17">
        <v>0.06</v>
      </c>
    </row>
    <row r="1152" spans="1:10" ht="25.5">
      <c r="A1152" s="100" t="s">
        <v>128</v>
      </c>
      <c r="B1152" s="14" t="s">
        <v>462</v>
      </c>
      <c r="C1152" s="100" t="s">
        <v>27</v>
      </c>
      <c r="D1152" s="100" t="s">
        <v>266</v>
      </c>
      <c r="E1152" s="140" t="s">
        <v>171</v>
      </c>
      <c r="F1152" s="140"/>
      <c r="G1152" s="15" t="s">
        <v>172</v>
      </c>
      <c r="H1152" s="16">
        <v>1.6199999999999999E-2</v>
      </c>
      <c r="I1152" s="17">
        <v>30.9</v>
      </c>
      <c r="J1152" s="17">
        <v>0.5</v>
      </c>
    </row>
    <row r="1153" spans="1:10">
      <c r="A1153" s="98" t="s">
        <v>134</v>
      </c>
      <c r="B1153" s="19" t="s">
        <v>844</v>
      </c>
      <c r="C1153" s="98" t="s">
        <v>27</v>
      </c>
      <c r="D1153" s="98" t="s">
        <v>845</v>
      </c>
      <c r="E1153" s="141" t="s">
        <v>135</v>
      </c>
      <c r="F1153" s="141"/>
      <c r="G1153" s="20" t="s">
        <v>388</v>
      </c>
      <c r="H1153" s="21">
        <v>1.1100000000000001</v>
      </c>
      <c r="I1153" s="22">
        <v>8.0500000000000007</v>
      </c>
      <c r="J1153" s="22">
        <v>8.93</v>
      </c>
    </row>
    <row r="1154" spans="1:10">
      <c r="A1154" s="92"/>
      <c r="B1154" s="92"/>
      <c r="C1154" s="92"/>
      <c r="D1154" s="92"/>
      <c r="E1154" s="92" t="s">
        <v>139</v>
      </c>
      <c r="F1154" s="24">
        <v>0.37</v>
      </c>
      <c r="G1154" s="92" t="s">
        <v>140</v>
      </c>
      <c r="H1154" s="24">
        <v>0</v>
      </c>
      <c r="I1154" s="92" t="s">
        <v>141</v>
      </c>
      <c r="J1154" s="24">
        <v>0.37</v>
      </c>
    </row>
    <row r="1155" spans="1:10" ht="15" thickBot="1">
      <c r="A1155" s="92"/>
      <c r="B1155" s="92"/>
      <c r="C1155" s="92"/>
      <c r="D1155" s="92"/>
      <c r="E1155" s="92" t="s">
        <v>142</v>
      </c>
      <c r="F1155" s="24">
        <v>2.29</v>
      </c>
      <c r="G1155" s="92"/>
      <c r="H1155" s="138" t="s">
        <v>143</v>
      </c>
      <c r="I1155" s="138"/>
      <c r="J1155" s="24">
        <v>11.78</v>
      </c>
    </row>
    <row r="1156" spans="1:10" ht="15" thickTop="1">
      <c r="A1156" s="25"/>
      <c r="B1156" s="25"/>
      <c r="C1156" s="25"/>
      <c r="D1156" s="25"/>
      <c r="E1156" s="25"/>
      <c r="F1156" s="25"/>
      <c r="G1156" s="25"/>
      <c r="H1156" s="25"/>
      <c r="I1156" s="25"/>
      <c r="J1156" s="25"/>
    </row>
    <row r="1157" spans="1:10" ht="15">
      <c r="A1157" s="93"/>
      <c r="B1157" s="95" t="s">
        <v>17</v>
      </c>
      <c r="C1157" s="93" t="s">
        <v>18</v>
      </c>
      <c r="D1157" s="93" t="s">
        <v>4</v>
      </c>
      <c r="E1157" s="132" t="s">
        <v>126</v>
      </c>
      <c r="F1157" s="132"/>
      <c r="G1157" s="96" t="s">
        <v>19</v>
      </c>
      <c r="H1157" s="95" t="s">
        <v>5</v>
      </c>
      <c r="I1157" s="95" t="s">
        <v>20</v>
      </c>
      <c r="J1157" s="95" t="s">
        <v>6</v>
      </c>
    </row>
    <row r="1158" spans="1:10" ht="25.5">
      <c r="A1158" s="94" t="s">
        <v>127</v>
      </c>
      <c r="B1158" s="8" t="s">
        <v>729</v>
      </c>
      <c r="C1158" s="94" t="s">
        <v>27</v>
      </c>
      <c r="D1158" s="94" t="s">
        <v>730</v>
      </c>
      <c r="E1158" s="139" t="s">
        <v>171</v>
      </c>
      <c r="F1158" s="139"/>
      <c r="G1158" s="9" t="s">
        <v>172</v>
      </c>
      <c r="H1158" s="12">
        <v>1</v>
      </c>
      <c r="I1158" s="10">
        <v>0.17</v>
      </c>
      <c r="J1158" s="10">
        <v>0.17</v>
      </c>
    </row>
    <row r="1159" spans="1:10">
      <c r="A1159" s="98" t="s">
        <v>134</v>
      </c>
      <c r="B1159" s="19" t="s">
        <v>734</v>
      </c>
      <c r="C1159" s="98" t="s">
        <v>27</v>
      </c>
      <c r="D1159" s="98" t="s">
        <v>735</v>
      </c>
      <c r="E1159" s="141" t="s">
        <v>252</v>
      </c>
      <c r="F1159" s="141"/>
      <c r="G1159" s="20" t="s">
        <v>172</v>
      </c>
      <c r="H1159" s="21">
        <v>1.154E-2</v>
      </c>
      <c r="I1159" s="22">
        <v>15.52</v>
      </c>
      <c r="J1159" s="22">
        <v>0.17</v>
      </c>
    </row>
    <row r="1160" spans="1:10">
      <c r="A1160" s="92"/>
      <c r="B1160" s="92"/>
      <c r="C1160" s="92"/>
      <c r="D1160" s="92"/>
      <c r="E1160" s="92" t="s">
        <v>139</v>
      </c>
      <c r="F1160" s="24">
        <v>0.17</v>
      </c>
      <c r="G1160" s="92" t="s">
        <v>140</v>
      </c>
      <c r="H1160" s="24">
        <v>0</v>
      </c>
      <c r="I1160" s="92" t="s">
        <v>141</v>
      </c>
      <c r="J1160" s="24">
        <v>0.17</v>
      </c>
    </row>
    <row r="1161" spans="1:10" ht="15" thickBot="1">
      <c r="A1161" s="92"/>
      <c r="B1161" s="92"/>
      <c r="C1161" s="92"/>
      <c r="D1161" s="92"/>
      <c r="E1161" s="92" t="s">
        <v>142</v>
      </c>
      <c r="F1161" s="24">
        <v>0.04</v>
      </c>
      <c r="G1161" s="92"/>
      <c r="H1161" s="138" t="s">
        <v>143</v>
      </c>
      <c r="I1161" s="138"/>
      <c r="J1161" s="24">
        <v>0.21</v>
      </c>
    </row>
    <row r="1162" spans="1:10" ht="15" thickTop="1">
      <c r="A1162" s="25"/>
      <c r="B1162" s="25"/>
      <c r="C1162" s="25"/>
      <c r="D1162" s="25"/>
      <c r="E1162" s="25"/>
      <c r="F1162" s="25"/>
      <c r="G1162" s="25"/>
      <c r="H1162" s="25"/>
      <c r="I1162" s="25"/>
      <c r="J1162" s="25"/>
    </row>
    <row r="1163" spans="1:10" ht="15">
      <c r="A1163" s="93"/>
      <c r="B1163" s="95" t="s">
        <v>17</v>
      </c>
      <c r="C1163" s="93" t="s">
        <v>18</v>
      </c>
      <c r="D1163" s="93" t="s">
        <v>4</v>
      </c>
      <c r="E1163" s="132" t="s">
        <v>126</v>
      </c>
      <c r="F1163" s="132"/>
      <c r="G1163" s="96" t="s">
        <v>19</v>
      </c>
      <c r="H1163" s="95" t="s">
        <v>5</v>
      </c>
      <c r="I1163" s="95" t="s">
        <v>20</v>
      </c>
      <c r="J1163" s="95" t="s">
        <v>6</v>
      </c>
    </row>
    <row r="1164" spans="1:10" ht="25.5">
      <c r="A1164" s="94" t="s">
        <v>127</v>
      </c>
      <c r="B1164" s="8" t="s">
        <v>746</v>
      </c>
      <c r="C1164" s="94" t="s">
        <v>27</v>
      </c>
      <c r="D1164" s="94" t="s">
        <v>747</v>
      </c>
      <c r="E1164" s="139" t="s">
        <v>171</v>
      </c>
      <c r="F1164" s="139"/>
      <c r="G1164" s="9" t="s">
        <v>172</v>
      </c>
      <c r="H1164" s="12">
        <v>1</v>
      </c>
      <c r="I1164" s="10">
        <v>0.22</v>
      </c>
      <c r="J1164" s="10">
        <v>0.22</v>
      </c>
    </row>
    <row r="1165" spans="1:10">
      <c r="A1165" s="98" t="s">
        <v>134</v>
      </c>
      <c r="B1165" s="19" t="s">
        <v>750</v>
      </c>
      <c r="C1165" s="98" t="s">
        <v>27</v>
      </c>
      <c r="D1165" s="98" t="s">
        <v>751</v>
      </c>
      <c r="E1165" s="141" t="s">
        <v>252</v>
      </c>
      <c r="F1165" s="141"/>
      <c r="G1165" s="20" t="s">
        <v>172</v>
      </c>
      <c r="H1165" s="21">
        <v>1.4760000000000001E-2</v>
      </c>
      <c r="I1165" s="22">
        <v>15.52</v>
      </c>
      <c r="J1165" s="22">
        <v>0.22</v>
      </c>
    </row>
    <row r="1166" spans="1:10">
      <c r="A1166" s="92"/>
      <c r="B1166" s="92"/>
      <c r="C1166" s="92"/>
      <c r="D1166" s="92"/>
      <c r="E1166" s="92" t="s">
        <v>139</v>
      </c>
      <c r="F1166" s="24">
        <v>0.22</v>
      </c>
      <c r="G1166" s="92" t="s">
        <v>140</v>
      </c>
      <c r="H1166" s="24">
        <v>0</v>
      </c>
      <c r="I1166" s="92" t="s">
        <v>141</v>
      </c>
      <c r="J1166" s="24">
        <v>0.22</v>
      </c>
    </row>
    <row r="1167" spans="1:10" ht="15" thickBot="1">
      <c r="A1167" s="92"/>
      <c r="B1167" s="92"/>
      <c r="C1167" s="92"/>
      <c r="D1167" s="92"/>
      <c r="E1167" s="92" t="s">
        <v>142</v>
      </c>
      <c r="F1167" s="24">
        <v>0.05</v>
      </c>
      <c r="G1167" s="92"/>
      <c r="H1167" s="138" t="s">
        <v>143</v>
      </c>
      <c r="I1167" s="138"/>
      <c r="J1167" s="24">
        <v>0.27</v>
      </c>
    </row>
    <row r="1168" spans="1:10" ht="15" thickTop="1">
      <c r="A1168" s="25"/>
      <c r="B1168" s="25"/>
      <c r="C1168" s="25"/>
      <c r="D1168" s="25"/>
      <c r="E1168" s="25"/>
      <c r="F1168" s="25"/>
      <c r="G1168" s="25"/>
      <c r="H1168" s="25"/>
      <c r="I1168" s="25"/>
      <c r="J1168" s="25"/>
    </row>
    <row r="1169" spans="1:10" ht="15">
      <c r="A1169" s="93"/>
      <c r="B1169" s="95" t="s">
        <v>17</v>
      </c>
      <c r="C1169" s="93" t="s">
        <v>18</v>
      </c>
      <c r="D1169" s="93" t="s">
        <v>4</v>
      </c>
      <c r="E1169" s="132" t="s">
        <v>126</v>
      </c>
      <c r="F1169" s="132"/>
      <c r="G1169" s="96" t="s">
        <v>19</v>
      </c>
      <c r="H1169" s="95" t="s">
        <v>5</v>
      </c>
      <c r="I1169" s="95" t="s">
        <v>20</v>
      </c>
      <c r="J1169" s="95" t="s">
        <v>6</v>
      </c>
    </row>
    <row r="1170" spans="1:10" ht="25.5">
      <c r="A1170" s="94" t="s">
        <v>127</v>
      </c>
      <c r="B1170" s="8" t="s">
        <v>755</v>
      </c>
      <c r="C1170" s="94" t="s">
        <v>23</v>
      </c>
      <c r="D1170" s="94" t="s">
        <v>756</v>
      </c>
      <c r="E1170" s="139">
        <v>0</v>
      </c>
      <c r="F1170" s="139"/>
      <c r="G1170" s="9" t="s">
        <v>131</v>
      </c>
      <c r="H1170" s="12">
        <v>1</v>
      </c>
      <c r="I1170" s="10">
        <v>0.25</v>
      </c>
      <c r="J1170" s="10">
        <v>0.25</v>
      </c>
    </row>
    <row r="1171" spans="1:10">
      <c r="A1171" s="98" t="s">
        <v>134</v>
      </c>
      <c r="B1171" s="19" t="s">
        <v>763</v>
      </c>
      <c r="C1171" s="98" t="s">
        <v>23</v>
      </c>
      <c r="D1171" s="98" t="s">
        <v>764</v>
      </c>
      <c r="E1171" s="141" t="s">
        <v>252</v>
      </c>
      <c r="F1171" s="141"/>
      <c r="G1171" s="20" t="s">
        <v>131</v>
      </c>
      <c r="H1171" s="21">
        <v>1.55E-2</v>
      </c>
      <c r="I1171" s="22">
        <v>16.170000000000002</v>
      </c>
      <c r="J1171" s="22">
        <v>0.25</v>
      </c>
    </row>
    <row r="1172" spans="1:10">
      <c r="A1172" s="92"/>
      <c r="B1172" s="92"/>
      <c r="C1172" s="92"/>
      <c r="D1172" s="92"/>
      <c r="E1172" s="92" t="s">
        <v>139</v>
      </c>
      <c r="F1172" s="24">
        <v>0.25</v>
      </c>
      <c r="G1172" s="92" t="s">
        <v>140</v>
      </c>
      <c r="H1172" s="24">
        <v>0</v>
      </c>
      <c r="I1172" s="92" t="s">
        <v>141</v>
      </c>
      <c r="J1172" s="24">
        <v>0.25</v>
      </c>
    </row>
    <row r="1173" spans="1:10" ht="15" thickBot="1">
      <c r="A1173" s="92"/>
      <c r="B1173" s="92"/>
      <c r="C1173" s="92"/>
      <c r="D1173" s="92"/>
      <c r="E1173" s="92" t="s">
        <v>142</v>
      </c>
      <c r="F1173" s="24">
        <v>0.06</v>
      </c>
      <c r="G1173" s="92"/>
      <c r="H1173" s="138" t="s">
        <v>143</v>
      </c>
      <c r="I1173" s="138"/>
      <c r="J1173" s="24">
        <v>0.31</v>
      </c>
    </row>
    <row r="1174" spans="1:10" ht="15" thickTop="1">
      <c r="A1174" s="25"/>
      <c r="B1174" s="25"/>
      <c r="C1174" s="25"/>
      <c r="D1174" s="25"/>
      <c r="E1174" s="25"/>
      <c r="F1174" s="25"/>
      <c r="G1174" s="25"/>
      <c r="H1174" s="25"/>
      <c r="I1174" s="25"/>
      <c r="J1174" s="25"/>
    </row>
    <row r="1175" spans="1:10" ht="15">
      <c r="A1175" s="93"/>
      <c r="B1175" s="95" t="s">
        <v>17</v>
      </c>
      <c r="C1175" s="93" t="s">
        <v>18</v>
      </c>
      <c r="D1175" s="93" t="s">
        <v>4</v>
      </c>
      <c r="E1175" s="132" t="s">
        <v>126</v>
      </c>
      <c r="F1175" s="132"/>
      <c r="G1175" s="96" t="s">
        <v>19</v>
      </c>
      <c r="H1175" s="95" t="s">
        <v>5</v>
      </c>
      <c r="I1175" s="95" t="s">
        <v>20</v>
      </c>
      <c r="J1175" s="95" t="s">
        <v>6</v>
      </c>
    </row>
    <row r="1176" spans="1:10" ht="25.5">
      <c r="A1176" s="94" t="s">
        <v>127</v>
      </c>
      <c r="B1176" s="8" t="s">
        <v>780</v>
      </c>
      <c r="C1176" s="94" t="s">
        <v>27</v>
      </c>
      <c r="D1176" s="94" t="s">
        <v>781</v>
      </c>
      <c r="E1176" s="139" t="s">
        <v>171</v>
      </c>
      <c r="F1176" s="139"/>
      <c r="G1176" s="9" t="s">
        <v>172</v>
      </c>
      <c r="H1176" s="12">
        <v>1</v>
      </c>
      <c r="I1176" s="10">
        <v>0.23</v>
      </c>
      <c r="J1176" s="10">
        <v>0.23</v>
      </c>
    </row>
    <row r="1177" spans="1:10">
      <c r="A1177" s="98" t="s">
        <v>134</v>
      </c>
      <c r="B1177" s="19" t="s">
        <v>782</v>
      </c>
      <c r="C1177" s="98" t="s">
        <v>27</v>
      </c>
      <c r="D1177" s="98" t="s">
        <v>783</v>
      </c>
      <c r="E1177" s="141" t="s">
        <v>252</v>
      </c>
      <c r="F1177" s="141"/>
      <c r="G1177" s="20" t="s">
        <v>172</v>
      </c>
      <c r="H1177" s="21">
        <v>1.154E-2</v>
      </c>
      <c r="I1177" s="22">
        <v>20.3</v>
      </c>
      <c r="J1177" s="22">
        <v>0.23</v>
      </c>
    </row>
    <row r="1178" spans="1:10">
      <c r="A1178" s="92"/>
      <c r="B1178" s="92"/>
      <c r="C1178" s="92"/>
      <c r="D1178" s="92"/>
      <c r="E1178" s="92" t="s">
        <v>139</v>
      </c>
      <c r="F1178" s="24">
        <v>0.23</v>
      </c>
      <c r="G1178" s="92" t="s">
        <v>140</v>
      </c>
      <c r="H1178" s="24">
        <v>0</v>
      </c>
      <c r="I1178" s="92" t="s">
        <v>141</v>
      </c>
      <c r="J1178" s="24">
        <v>0.23</v>
      </c>
    </row>
    <row r="1179" spans="1:10" ht="15" thickBot="1">
      <c r="A1179" s="92"/>
      <c r="B1179" s="92"/>
      <c r="C1179" s="92"/>
      <c r="D1179" s="92"/>
      <c r="E1179" s="92" t="s">
        <v>142</v>
      </c>
      <c r="F1179" s="24">
        <v>0.05</v>
      </c>
      <c r="G1179" s="92"/>
      <c r="H1179" s="138" t="s">
        <v>143</v>
      </c>
      <c r="I1179" s="138"/>
      <c r="J1179" s="24">
        <v>0.28000000000000003</v>
      </c>
    </row>
    <row r="1180" spans="1:10" ht="15" thickTop="1">
      <c r="A1180" s="25"/>
      <c r="B1180" s="25"/>
      <c r="C1180" s="25"/>
      <c r="D1180" s="25"/>
      <c r="E1180" s="25"/>
      <c r="F1180" s="25"/>
      <c r="G1180" s="25"/>
      <c r="H1180" s="25"/>
      <c r="I1180" s="25"/>
      <c r="J1180" s="25"/>
    </row>
    <row r="1181" spans="1:10" ht="15">
      <c r="A1181" s="93"/>
      <c r="B1181" s="95" t="s">
        <v>17</v>
      </c>
      <c r="C1181" s="93" t="s">
        <v>18</v>
      </c>
      <c r="D1181" s="93" t="s">
        <v>4</v>
      </c>
      <c r="E1181" s="132" t="s">
        <v>126</v>
      </c>
      <c r="F1181" s="132"/>
      <c r="G1181" s="96" t="s">
        <v>19</v>
      </c>
      <c r="H1181" s="95" t="s">
        <v>5</v>
      </c>
      <c r="I1181" s="95" t="s">
        <v>20</v>
      </c>
      <c r="J1181" s="95" t="s">
        <v>6</v>
      </c>
    </row>
    <row r="1182" spans="1:10" ht="25.5">
      <c r="A1182" s="94" t="s">
        <v>127</v>
      </c>
      <c r="B1182" s="8" t="s">
        <v>772</v>
      </c>
      <c r="C1182" s="94" t="s">
        <v>23</v>
      </c>
      <c r="D1182" s="94" t="s">
        <v>773</v>
      </c>
      <c r="E1182" s="139">
        <v>0</v>
      </c>
      <c r="F1182" s="139"/>
      <c r="G1182" s="9" t="s">
        <v>131</v>
      </c>
      <c r="H1182" s="12">
        <v>1</v>
      </c>
      <c r="I1182" s="10">
        <v>0.26</v>
      </c>
      <c r="J1182" s="10">
        <v>0.26</v>
      </c>
    </row>
    <row r="1183" spans="1:10">
      <c r="A1183" s="98" t="s">
        <v>134</v>
      </c>
      <c r="B1183" s="19" t="s">
        <v>778</v>
      </c>
      <c r="C1183" s="98" t="s">
        <v>23</v>
      </c>
      <c r="D1183" s="98" t="s">
        <v>779</v>
      </c>
      <c r="E1183" s="141" t="s">
        <v>252</v>
      </c>
      <c r="F1183" s="141"/>
      <c r="G1183" s="20" t="s">
        <v>131</v>
      </c>
      <c r="H1183" s="21">
        <v>1.21E-2</v>
      </c>
      <c r="I1183" s="22">
        <v>21.92</v>
      </c>
      <c r="J1183" s="22">
        <v>0.26</v>
      </c>
    </row>
    <row r="1184" spans="1:10">
      <c r="A1184" s="92"/>
      <c r="B1184" s="92"/>
      <c r="C1184" s="92"/>
      <c r="D1184" s="92"/>
      <c r="E1184" s="92" t="s">
        <v>139</v>
      </c>
      <c r="F1184" s="24">
        <v>0.26</v>
      </c>
      <c r="G1184" s="92" t="s">
        <v>140</v>
      </c>
      <c r="H1184" s="24">
        <v>0</v>
      </c>
      <c r="I1184" s="92" t="s">
        <v>141</v>
      </c>
      <c r="J1184" s="24">
        <v>0.26</v>
      </c>
    </row>
    <row r="1185" spans="1:10" ht="15" thickBot="1">
      <c r="A1185" s="92"/>
      <c r="B1185" s="92"/>
      <c r="C1185" s="92"/>
      <c r="D1185" s="92"/>
      <c r="E1185" s="92" t="s">
        <v>142</v>
      </c>
      <c r="F1185" s="24">
        <v>0.06</v>
      </c>
      <c r="G1185" s="92"/>
      <c r="H1185" s="138" t="s">
        <v>143</v>
      </c>
      <c r="I1185" s="138"/>
      <c r="J1185" s="24">
        <v>0.32</v>
      </c>
    </row>
    <row r="1186" spans="1:10" ht="15" thickTop="1">
      <c r="A1186" s="25"/>
      <c r="B1186" s="25"/>
      <c r="C1186" s="25"/>
      <c r="D1186" s="25"/>
      <c r="E1186" s="25"/>
      <c r="F1186" s="25"/>
      <c r="G1186" s="25"/>
      <c r="H1186" s="25"/>
      <c r="I1186" s="25"/>
      <c r="J1186" s="25"/>
    </row>
    <row r="1187" spans="1:10" ht="15">
      <c r="A1187" s="93"/>
      <c r="B1187" s="95" t="s">
        <v>17</v>
      </c>
      <c r="C1187" s="93" t="s">
        <v>18</v>
      </c>
      <c r="D1187" s="93" t="s">
        <v>4</v>
      </c>
      <c r="E1187" s="132" t="s">
        <v>126</v>
      </c>
      <c r="F1187" s="132"/>
      <c r="G1187" s="96" t="s">
        <v>19</v>
      </c>
      <c r="H1187" s="95" t="s">
        <v>5</v>
      </c>
      <c r="I1187" s="95" t="s">
        <v>20</v>
      </c>
      <c r="J1187" s="95" t="s">
        <v>6</v>
      </c>
    </row>
    <row r="1188" spans="1:10" ht="25.5">
      <c r="A1188" s="94" t="s">
        <v>127</v>
      </c>
      <c r="B1188" s="8" t="s">
        <v>822</v>
      </c>
      <c r="C1188" s="94" t="s">
        <v>23</v>
      </c>
      <c r="D1188" s="94" t="s">
        <v>823</v>
      </c>
      <c r="E1188" s="139">
        <v>0</v>
      </c>
      <c r="F1188" s="139"/>
      <c r="G1188" s="9" t="s">
        <v>131</v>
      </c>
      <c r="H1188" s="12">
        <v>1</v>
      </c>
      <c r="I1188" s="10">
        <v>0.33</v>
      </c>
      <c r="J1188" s="10">
        <v>0.33</v>
      </c>
    </row>
    <row r="1189" spans="1:10">
      <c r="A1189" s="98" t="s">
        <v>134</v>
      </c>
      <c r="B1189" s="19" t="s">
        <v>824</v>
      </c>
      <c r="C1189" s="98" t="s">
        <v>23</v>
      </c>
      <c r="D1189" s="98" t="s">
        <v>825</v>
      </c>
      <c r="E1189" s="141" t="s">
        <v>252</v>
      </c>
      <c r="F1189" s="141"/>
      <c r="G1189" s="20" t="s">
        <v>131</v>
      </c>
      <c r="H1189" s="21">
        <v>1.55E-2</v>
      </c>
      <c r="I1189" s="22">
        <v>21.92</v>
      </c>
      <c r="J1189" s="22">
        <v>0.33</v>
      </c>
    </row>
    <row r="1190" spans="1:10">
      <c r="A1190" s="92"/>
      <c r="B1190" s="92"/>
      <c r="C1190" s="92"/>
      <c r="D1190" s="92"/>
      <c r="E1190" s="92" t="s">
        <v>139</v>
      </c>
      <c r="F1190" s="24">
        <v>0.33</v>
      </c>
      <c r="G1190" s="92" t="s">
        <v>140</v>
      </c>
      <c r="H1190" s="24">
        <v>0</v>
      </c>
      <c r="I1190" s="92" t="s">
        <v>141</v>
      </c>
      <c r="J1190" s="24">
        <v>0.33</v>
      </c>
    </row>
    <row r="1191" spans="1:10" ht="15" thickBot="1">
      <c r="A1191" s="92"/>
      <c r="B1191" s="92"/>
      <c r="C1191" s="92"/>
      <c r="D1191" s="92"/>
      <c r="E1191" s="92" t="s">
        <v>142</v>
      </c>
      <c r="F1191" s="24">
        <v>7.0000000000000007E-2</v>
      </c>
      <c r="G1191" s="92"/>
      <c r="H1191" s="138" t="s">
        <v>143</v>
      </c>
      <c r="I1191" s="138"/>
      <c r="J1191" s="24">
        <v>0.4</v>
      </c>
    </row>
    <row r="1192" spans="1:10" ht="15" thickTop="1">
      <c r="A1192" s="25"/>
      <c r="B1192" s="25"/>
      <c r="C1192" s="25"/>
      <c r="D1192" s="25"/>
      <c r="E1192" s="25"/>
      <c r="F1192" s="25"/>
      <c r="G1192" s="25"/>
      <c r="H1192" s="25"/>
      <c r="I1192" s="25"/>
      <c r="J1192" s="25"/>
    </row>
    <row r="1193" spans="1:10" ht="15">
      <c r="A1193" s="93"/>
      <c r="B1193" s="95" t="s">
        <v>17</v>
      </c>
      <c r="C1193" s="93" t="s">
        <v>18</v>
      </c>
      <c r="D1193" s="93" t="s">
        <v>4</v>
      </c>
      <c r="E1193" s="132" t="s">
        <v>126</v>
      </c>
      <c r="F1193" s="132"/>
      <c r="G1193" s="96" t="s">
        <v>19</v>
      </c>
      <c r="H1193" s="95" t="s">
        <v>5</v>
      </c>
      <c r="I1193" s="95" t="s">
        <v>20</v>
      </c>
      <c r="J1193" s="95" t="s">
        <v>6</v>
      </c>
    </row>
    <row r="1194" spans="1:10" ht="25.5">
      <c r="A1194" s="94" t="s">
        <v>127</v>
      </c>
      <c r="B1194" s="8" t="s">
        <v>826</v>
      </c>
      <c r="C1194" s="94" t="s">
        <v>27</v>
      </c>
      <c r="D1194" s="94" t="s">
        <v>827</v>
      </c>
      <c r="E1194" s="139" t="s">
        <v>171</v>
      </c>
      <c r="F1194" s="139"/>
      <c r="G1194" s="9" t="s">
        <v>172</v>
      </c>
      <c r="H1194" s="12">
        <v>1</v>
      </c>
      <c r="I1194" s="10">
        <v>0.23</v>
      </c>
      <c r="J1194" s="10">
        <v>0.23</v>
      </c>
    </row>
    <row r="1195" spans="1:10">
      <c r="A1195" s="98" t="s">
        <v>134</v>
      </c>
      <c r="B1195" s="19" t="s">
        <v>828</v>
      </c>
      <c r="C1195" s="98" t="s">
        <v>27</v>
      </c>
      <c r="D1195" s="98" t="s">
        <v>829</v>
      </c>
      <c r="E1195" s="141" t="s">
        <v>252</v>
      </c>
      <c r="F1195" s="141"/>
      <c r="G1195" s="20" t="s">
        <v>172</v>
      </c>
      <c r="H1195" s="21">
        <v>1.154E-2</v>
      </c>
      <c r="I1195" s="22">
        <v>20.3</v>
      </c>
      <c r="J1195" s="22">
        <v>0.23</v>
      </c>
    </row>
    <row r="1196" spans="1:10">
      <c r="A1196" s="92"/>
      <c r="B1196" s="92"/>
      <c r="C1196" s="92"/>
      <c r="D1196" s="92"/>
      <c r="E1196" s="92" t="s">
        <v>139</v>
      </c>
      <c r="F1196" s="24">
        <v>0.23</v>
      </c>
      <c r="G1196" s="92" t="s">
        <v>140</v>
      </c>
      <c r="H1196" s="24">
        <v>0</v>
      </c>
      <c r="I1196" s="92" t="s">
        <v>141</v>
      </c>
      <c r="J1196" s="24">
        <v>0.23</v>
      </c>
    </row>
    <row r="1197" spans="1:10" ht="15" thickBot="1">
      <c r="A1197" s="92"/>
      <c r="B1197" s="92"/>
      <c r="C1197" s="92"/>
      <c r="D1197" s="92"/>
      <c r="E1197" s="92" t="s">
        <v>142</v>
      </c>
      <c r="F1197" s="24">
        <v>0.05</v>
      </c>
      <c r="G1197" s="92"/>
      <c r="H1197" s="138" t="s">
        <v>143</v>
      </c>
      <c r="I1197" s="138"/>
      <c r="J1197" s="24">
        <v>0.28000000000000003</v>
      </c>
    </row>
    <row r="1198" spans="1:10" ht="15" thickTop="1">
      <c r="A1198" s="25"/>
      <c r="B1198" s="25"/>
      <c r="C1198" s="25"/>
      <c r="D1198" s="25"/>
      <c r="E1198" s="25"/>
      <c r="F1198" s="25"/>
      <c r="G1198" s="25"/>
      <c r="H1198" s="25"/>
      <c r="I1198" s="25"/>
      <c r="J1198" s="25"/>
    </row>
    <row r="1199" spans="1:10" ht="15">
      <c r="A1199" s="93"/>
      <c r="B1199" s="95" t="s">
        <v>17</v>
      </c>
      <c r="C1199" s="93" t="s">
        <v>18</v>
      </c>
      <c r="D1199" s="93" t="s">
        <v>4</v>
      </c>
      <c r="E1199" s="132" t="s">
        <v>126</v>
      </c>
      <c r="F1199" s="132"/>
      <c r="G1199" s="96" t="s">
        <v>19</v>
      </c>
      <c r="H1199" s="95" t="s">
        <v>5</v>
      </c>
      <c r="I1199" s="95" t="s">
        <v>20</v>
      </c>
      <c r="J1199" s="95" t="s">
        <v>6</v>
      </c>
    </row>
    <row r="1200" spans="1:10" ht="25.5">
      <c r="A1200" s="94" t="s">
        <v>127</v>
      </c>
      <c r="B1200" s="8" t="s">
        <v>846</v>
      </c>
      <c r="C1200" s="94" t="s">
        <v>27</v>
      </c>
      <c r="D1200" s="94" t="s">
        <v>847</v>
      </c>
      <c r="E1200" s="139" t="s">
        <v>171</v>
      </c>
      <c r="F1200" s="139"/>
      <c r="G1200" s="9" t="s">
        <v>172</v>
      </c>
      <c r="H1200" s="12">
        <v>1</v>
      </c>
      <c r="I1200" s="10">
        <v>0.75</v>
      </c>
      <c r="J1200" s="10">
        <v>0.75</v>
      </c>
    </row>
    <row r="1201" spans="1:10">
      <c r="A1201" s="98" t="s">
        <v>134</v>
      </c>
      <c r="B1201" s="19" t="s">
        <v>848</v>
      </c>
      <c r="C1201" s="98" t="s">
        <v>27</v>
      </c>
      <c r="D1201" s="98" t="s">
        <v>849</v>
      </c>
      <c r="E1201" s="141" t="s">
        <v>252</v>
      </c>
      <c r="F1201" s="141"/>
      <c r="G1201" s="20" t="s">
        <v>172</v>
      </c>
      <c r="H1201" s="21">
        <v>3.7319999999999999E-2</v>
      </c>
      <c r="I1201" s="22">
        <v>20.3</v>
      </c>
      <c r="J1201" s="22">
        <v>0.75</v>
      </c>
    </row>
    <row r="1202" spans="1:10">
      <c r="A1202" s="92"/>
      <c r="B1202" s="92"/>
      <c r="C1202" s="92"/>
      <c r="D1202" s="92"/>
      <c r="E1202" s="92" t="s">
        <v>139</v>
      </c>
      <c r="F1202" s="24">
        <v>0.75</v>
      </c>
      <c r="G1202" s="92" t="s">
        <v>140</v>
      </c>
      <c r="H1202" s="24">
        <v>0</v>
      </c>
      <c r="I1202" s="92" t="s">
        <v>141</v>
      </c>
      <c r="J1202" s="24">
        <v>0.75</v>
      </c>
    </row>
    <row r="1203" spans="1:10" ht="15" thickBot="1">
      <c r="A1203" s="92"/>
      <c r="B1203" s="92"/>
      <c r="C1203" s="92"/>
      <c r="D1203" s="92"/>
      <c r="E1203" s="92" t="s">
        <v>142</v>
      </c>
      <c r="F1203" s="24">
        <v>0.18</v>
      </c>
      <c r="G1203" s="92"/>
      <c r="H1203" s="138" t="s">
        <v>143</v>
      </c>
      <c r="I1203" s="138"/>
      <c r="J1203" s="24">
        <v>0.93</v>
      </c>
    </row>
    <row r="1204" spans="1:10" ht="15" thickTop="1">
      <c r="A1204" s="25"/>
      <c r="B1204" s="25"/>
      <c r="C1204" s="25"/>
      <c r="D1204" s="25"/>
      <c r="E1204" s="25"/>
      <c r="F1204" s="25"/>
      <c r="G1204" s="25"/>
      <c r="H1204" s="25"/>
      <c r="I1204" s="25"/>
      <c r="J1204" s="25"/>
    </row>
    <row r="1205" spans="1:10" ht="15">
      <c r="A1205" s="93"/>
      <c r="B1205" s="95" t="s">
        <v>17</v>
      </c>
      <c r="C1205" s="93" t="s">
        <v>18</v>
      </c>
      <c r="D1205" s="93" t="s">
        <v>4</v>
      </c>
      <c r="E1205" s="132" t="s">
        <v>126</v>
      </c>
      <c r="F1205" s="132"/>
      <c r="G1205" s="96" t="s">
        <v>19</v>
      </c>
      <c r="H1205" s="95" t="s">
        <v>5</v>
      </c>
      <c r="I1205" s="95" t="s">
        <v>20</v>
      </c>
      <c r="J1205" s="95" t="s">
        <v>6</v>
      </c>
    </row>
    <row r="1206" spans="1:10" ht="25.5">
      <c r="A1206" s="94" t="s">
        <v>127</v>
      </c>
      <c r="B1206" s="8" t="s">
        <v>850</v>
      </c>
      <c r="C1206" s="94" t="s">
        <v>23</v>
      </c>
      <c r="D1206" s="94" t="s">
        <v>851</v>
      </c>
      <c r="E1206" s="139">
        <v>0</v>
      </c>
      <c r="F1206" s="139"/>
      <c r="G1206" s="9" t="s">
        <v>666</v>
      </c>
      <c r="H1206" s="12">
        <v>1</v>
      </c>
      <c r="I1206" s="10">
        <v>70.66</v>
      </c>
      <c r="J1206" s="10">
        <v>70.66</v>
      </c>
    </row>
    <row r="1207" spans="1:10">
      <c r="A1207" s="98" t="s">
        <v>134</v>
      </c>
      <c r="B1207" s="19" t="s">
        <v>852</v>
      </c>
      <c r="C1207" s="98" t="s">
        <v>23</v>
      </c>
      <c r="D1207" s="98" t="s">
        <v>853</v>
      </c>
      <c r="E1207" s="141" t="s">
        <v>252</v>
      </c>
      <c r="F1207" s="141"/>
      <c r="G1207" s="20" t="s">
        <v>666</v>
      </c>
      <c r="H1207" s="21">
        <v>1.6799999999999999E-2</v>
      </c>
      <c r="I1207" s="22">
        <v>4206.13</v>
      </c>
      <c r="J1207" s="22">
        <v>70.66</v>
      </c>
    </row>
    <row r="1208" spans="1:10">
      <c r="A1208" s="92"/>
      <c r="B1208" s="92"/>
      <c r="C1208" s="92"/>
      <c r="D1208" s="92"/>
      <c r="E1208" s="92" t="s">
        <v>139</v>
      </c>
      <c r="F1208" s="24">
        <v>70.66</v>
      </c>
      <c r="G1208" s="92" t="s">
        <v>140</v>
      </c>
      <c r="H1208" s="24">
        <v>0</v>
      </c>
      <c r="I1208" s="92" t="s">
        <v>141</v>
      </c>
      <c r="J1208" s="24">
        <v>70.66</v>
      </c>
    </row>
    <row r="1209" spans="1:10" ht="15" thickBot="1">
      <c r="A1209" s="92"/>
      <c r="B1209" s="92"/>
      <c r="C1209" s="92"/>
      <c r="D1209" s="92"/>
      <c r="E1209" s="92" t="s">
        <v>142</v>
      </c>
      <c r="F1209" s="24">
        <v>17.12</v>
      </c>
      <c r="G1209" s="92"/>
      <c r="H1209" s="138" t="s">
        <v>143</v>
      </c>
      <c r="I1209" s="138"/>
      <c r="J1209" s="24">
        <v>87.78</v>
      </c>
    </row>
    <row r="1210" spans="1:10" ht="15" thickTop="1">
      <c r="A1210" s="25"/>
      <c r="B1210" s="25"/>
      <c r="C1210" s="25"/>
      <c r="D1210" s="25"/>
      <c r="E1210" s="25"/>
      <c r="F1210" s="25"/>
      <c r="G1210" s="25"/>
      <c r="H1210" s="25"/>
      <c r="I1210" s="25"/>
      <c r="J1210" s="25"/>
    </row>
    <row r="1211" spans="1:10" ht="15">
      <c r="A1211" s="93"/>
      <c r="B1211" s="95" t="s">
        <v>17</v>
      </c>
      <c r="C1211" s="93" t="s">
        <v>18</v>
      </c>
      <c r="D1211" s="93" t="s">
        <v>4</v>
      </c>
      <c r="E1211" s="132" t="s">
        <v>126</v>
      </c>
      <c r="F1211" s="132"/>
      <c r="G1211" s="96" t="s">
        <v>19</v>
      </c>
      <c r="H1211" s="95" t="s">
        <v>5</v>
      </c>
      <c r="I1211" s="95" t="s">
        <v>20</v>
      </c>
      <c r="J1211" s="95" t="s">
        <v>6</v>
      </c>
    </row>
    <row r="1212" spans="1:10" ht="25.5">
      <c r="A1212" s="94" t="s">
        <v>127</v>
      </c>
      <c r="B1212" s="8" t="s">
        <v>854</v>
      </c>
      <c r="C1212" s="94" t="s">
        <v>27</v>
      </c>
      <c r="D1212" s="94" t="s">
        <v>855</v>
      </c>
      <c r="E1212" s="139" t="s">
        <v>171</v>
      </c>
      <c r="F1212" s="139"/>
      <c r="G1212" s="9" t="s">
        <v>172</v>
      </c>
      <c r="H1212" s="12">
        <v>1</v>
      </c>
      <c r="I1212" s="10">
        <v>1.87</v>
      </c>
      <c r="J1212" s="10">
        <v>1.87</v>
      </c>
    </row>
    <row r="1213" spans="1:10">
      <c r="A1213" s="98" t="s">
        <v>134</v>
      </c>
      <c r="B1213" s="19" t="s">
        <v>856</v>
      </c>
      <c r="C1213" s="98" t="s">
        <v>27</v>
      </c>
      <c r="D1213" s="98" t="s">
        <v>857</v>
      </c>
      <c r="E1213" s="141" t="s">
        <v>252</v>
      </c>
      <c r="F1213" s="141"/>
      <c r="G1213" s="20" t="s">
        <v>172</v>
      </c>
      <c r="H1213" s="21">
        <v>1.4760000000000001E-2</v>
      </c>
      <c r="I1213" s="22">
        <v>127.3</v>
      </c>
      <c r="J1213" s="22">
        <v>1.87</v>
      </c>
    </row>
    <row r="1214" spans="1:10">
      <c r="A1214" s="92"/>
      <c r="B1214" s="92"/>
      <c r="C1214" s="92"/>
      <c r="D1214" s="92"/>
      <c r="E1214" s="92" t="s">
        <v>139</v>
      </c>
      <c r="F1214" s="24">
        <v>1.87</v>
      </c>
      <c r="G1214" s="92" t="s">
        <v>140</v>
      </c>
      <c r="H1214" s="24">
        <v>0</v>
      </c>
      <c r="I1214" s="92" t="s">
        <v>141</v>
      </c>
      <c r="J1214" s="24">
        <v>1.87</v>
      </c>
    </row>
    <row r="1215" spans="1:10" ht="15" thickBot="1">
      <c r="A1215" s="92"/>
      <c r="B1215" s="92"/>
      <c r="C1215" s="92"/>
      <c r="D1215" s="92"/>
      <c r="E1215" s="92" t="s">
        <v>142</v>
      </c>
      <c r="F1215" s="24">
        <v>0.45</v>
      </c>
      <c r="G1215" s="92"/>
      <c r="H1215" s="138" t="s">
        <v>143</v>
      </c>
      <c r="I1215" s="138"/>
      <c r="J1215" s="24">
        <v>2.3199999999999998</v>
      </c>
    </row>
    <row r="1216" spans="1:10" ht="15" thickTop="1">
      <c r="A1216" s="25"/>
      <c r="B1216" s="25"/>
      <c r="C1216" s="25"/>
      <c r="D1216" s="25"/>
      <c r="E1216" s="25"/>
      <c r="F1216" s="25"/>
      <c r="G1216" s="25"/>
      <c r="H1216" s="25"/>
      <c r="I1216" s="25"/>
      <c r="J1216" s="25"/>
    </row>
    <row r="1217" spans="1:10" ht="15">
      <c r="A1217" s="93"/>
      <c r="B1217" s="95" t="s">
        <v>17</v>
      </c>
      <c r="C1217" s="93" t="s">
        <v>18</v>
      </c>
      <c r="D1217" s="93" t="s">
        <v>4</v>
      </c>
      <c r="E1217" s="132" t="s">
        <v>126</v>
      </c>
      <c r="F1217" s="132"/>
      <c r="G1217" s="96" t="s">
        <v>19</v>
      </c>
      <c r="H1217" s="95" t="s">
        <v>5</v>
      </c>
      <c r="I1217" s="95" t="s">
        <v>20</v>
      </c>
      <c r="J1217" s="95" t="s">
        <v>6</v>
      </c>
    </row>
    <row r="1218" spans="1:10" ht="38.25">
      <c r="A1218" s="94" t="s">
        <v>127</v>
      </c>
      <c r="B1218" s="8" t="s">
        <v>858</v>
      </c>
      <c r="C1218" s="94" t="s">
        <v>27</v>
      </c>
      <c r="D1218" s="94" t="s">
        <v>859</v>
      </c>
      <c r="E1218" s="139" t="s">
        <v>171</v>
      </c>
      <c r="F1218" s="139"/>
      <c r="G1218" s="9" t="s">
        <v>172</v>
      </c>
      <c r="H1218" s="12">
        <v>1</v>
      </c>
      <c r="I1218" s="10">
        <v>0.15</v>
      </c>
      <c r="J1218" s="10">
        <v>0.15</v>
      </c>
    </row>
    <row r="1219" spans="1:10">
      <c r="A1219" s="98" t="s">
        <v>134</v>
      </c>
      <c r="B1219" s="19" t="s">
        <v>860</v>
      </c>
      <c r="C1219" s="98" t="s">
        <v>27</v>
      </c>
      <c r="D1219" s="98" t="s">
        <v>861</v>
      </c>
      <c r="E1219" s="141" t="s">
        <v>252</v>
      </c>
      <c r="F1219" s="141"/>
      <c r="G1219" s="20" t="s">
        <v>172</v>
      </c>
      <c r="H1219" s="21">
        <v>8.3099999999999997E-3</v>
      </c>
      <c r="I1219" s="22">
        <v>19.100000000000001</v>
      </c>
      <c r="J1219" s="22">
        <v>0.15</v>
      </c>
    </row>
    <row r="1220" spans="1:10">
      <c r="A1220" s="92"/>
      <c r="B1220" s="92"/>
      <c r="C1220" s="92"/>
      <c r="D1220" s="92"/>
      <c r="E1220" s="92" t="s">
        <v>139</v>
      </c>
      <c r="F1220" s="24">
        <v>0.15</v>
      </c>
      <c r="G1220" s="92" t="s">
        <v>140</v>
      </c>
      <c r="H1220" s="24">
        <v>0</v>
      </c>
      <c r="I1220" s="92" t="s">
        <v>141</v>
      </c>
      <c r="J1220" s="24">
        <v>0.15</v>
      </c>
    </row>
    <row r="1221" spans="1:10" ht="15" thickBot="1">
      <c r="A1221" s="92"/>
      <c r="B1221" s="92"/>
      <c r="C1221" s="92"/>
      <c r="D1221" s="92"/>
      <c r="E1221" s="92" t="s">
        <v>142</v>
      </c>
      <c r="F1221" s="24">
        <v>0.03</v>
      </c>
      <c r="G1221" s="92"/>
      <c r="H1221" s="138" t="s">
        <v>143</v>
      </c>
      <c r="I1221" s="138"/>
      <c r="J1221" s="24">
        <v>0.18</v>
      </c>
    </row>
    <row r="1222" spans="1:10" ht="15" thickTop="1">
      <c r="A1222" s="25"/>
      <c r="B1222" s="25"/>
      <c r="C1222" s="25"/>
      <c r="D1222" s="25"/>
      <c r="E1222" s="25"/>
      <c r="F1222" s="25"/>
      <c r="G1222" s="25"/>
      <c r="H1222" s="25"/>
      <c r="I1222" s="25"/>
      <c r="J1222" s="25"/>
    </row>
    <row r="1223" spans="1:10" ht="15">
      <c r="A1223" s="93"/>
      <c r="B1223" s="95" t="s">
        <v>17</v>
      </c>
      <c r="C1223" s="93" t="s">
        <v>18</v>
      </c>
      <c r="D1223" s="93" t="s">
        <v>4</v>
      </c>
      <c r="E1223" s="132" t="s">
        <v>126</v>
      </c>
      <c r="F1223" s="132"/>
      <c r="G1223" s="96" t="s">
        <v>19</v>
      </c>
      <c r="H1223" s="95" t="s">
        <v>5</v>
      </c>
      <c r="I1223" s="95" t="s">
        <v>20</v>
      </c>
      <c r="J1223" s="95" t="s">
        <v>6</v>
      </c>
    </row>
    <row r="1224" spans="1:10" ht="25.5">
      <c r="A1224" s="94" t="s">
        <v>127</v>
      </c>
      <c r="B1224" s="8" t="s">
        <v>862</v>
      </c>
      <c r="C1224" s="94" t="s">
        <v>27</v>
      </c>
      <c r="D1224" s="94" t="s">
        <v>863</v>
      </c>
      <c r="E1224" s="139" t="s">
        <v>171</v>
      </c>
      <c r="F1224" s="139"/>
      <c r="G1224" s="9" t="s">
        <v>172</v>
      </c>
      <c r="H1224" s="12">
        <v>1</v>
      </c>
      <c r="I1224" s="10">
        <v>0.26</v>
      </c>
      <c r="J1224" s="10">
        <v>0.26</v>
      </c>
    </row>
    <row r="1225" spans="1:10" ht="25.5">
      <c r="A1225" s="98" t="s">
        <v>134</v>
      </c>
      <c r="B1225" s="19" t="s">
        <v>864</v>
      </c>
      <c r="C1225" s="98" t="s">
        <v>27</v>
      </c>
      <c r="D1225" s="98" t="s">
        <v>865</v>
      </c>
      <c r="E1225" s="141" t="s">
        <v>252</v>
      </c>
      <c r="F1225" s="141"/>
      <c r="G1225" s="20" t="s">
        <v>172</v>
      </c>
      <c r="H1225" s="21">
        <v>1.154E-2</v>
      </c>
      <c r="I1225" s="22">
        <v>23.07</v>
      </c>
      <c r="J1225" s="22">
        <v>0.26</v>
      </c>
    </row>
    <row r="1226" spans="1:10">
      <c r="A1226" s="92"/>
      <c r="B1226" s="92"/>
      <c r="C1226" s="92"/>
      <c r="D1226" s="92"/>
      <c r="E1226" s="92" t="s">
        <v>139</v>
      </c>
      <c r="F1226" s="24">
        <v>0.26</v>
      </c>
      <c r="G1226" s="92" t="s">
        <v>140</v>
      </c>
      <c r="H1226" s="24">
        <v>0</v>
      </c>
      <c r="I1226" s="92" t="s">
        <v>141</v>
      </c>
      <c r="J1226" s="24">
        <v>0.26</v>
      </c>
    </row>
    <row r="1227" spans="1:10" ht="15" thickBot="1">
      <c r="A1227" s="92"/>
      <c r="B1227" s="92"/>
      <c r="C1227" s="92"/>
      <c r="D1227" s="92"/>
      <c r="E1227" s="92" t="s">
        <v>142</v>
      </c>
      <c r="F1227" s="24">
        <v>0.06</v>
      </c>
      <c r="G1227" s="92"/>
      <c r="H1227" s="138" t="s">
        <v>143</v>
      </c>
      <c r="I1227" s="138"/>
      <c r="J1227" s="24">
        <v>0.32</v>
      </c>
    </row>
    <row r="1228" spans="1:10" ht="15" thickTop="1">
      <c r="A1228" s="25"/>
      <c r="B1228" s="25"/>
      <c r="C1228" s="25"/>
      <c r="D1228" s="25"/>
      <c r="E1228" s="25"/>
      <c r="F1228" s="25"/>
      <c r="G1228" s="25"/>
      <c r="H1228" s="25"/>
      <c r="I1228" s="25"/>
      <c r="J1228" s="25"/>
    </row>
    <row r="1229" spans="1:10" ht="15">
      <c r="A1229" s="93"/>
      <c r="B1229" s="95" t="s">
        <v>17</v>
      </c>
      <c r="C1229" s="93" t="s">
        <v>18</v>
      </c>
      <c r="D1229" s="93" t="s">
        <v>4</v>
      </c>
      <c r="E1229" s="132" t="s">
        <v>126</v>
      </c>
      <c r="F1229" s="132"/>
      <c r="G1229" s="96" t="s">
        <v>19</v>
      </c>
      <c r="H1229" s="95" t="s">
        <v>5</v>
      </c>
      <c r="I1229" s="95" t="s">
        <v>20</v>
      </c>
      <c r="J1229" s="95" t="s">
        <v>6</v>
      </c>
    </row>
    <row r="1230" spans="1:10" ht="25.5">
      <c r="A1230" s="94" t="s">
        <v>127</v>
      </c>
      <c r="B1230" s="8" t="s">
        <v>866</v>
      </c>
      <c r="C1230" s="94" t="s">
        <v>27</v>
      </c>
      <c r="D1230" s="94" t="s">
        <v>867</v>
      </c>
      <c r="E1230" s="139" t="s">
        <v>171</v>
      </c>
      <c r="F1230" s="139"/>
      <c r="G1230" s="9" t="s">
        <v>172</v>
      </c>
      <c r="H1230" s="12">
        <v>1</v>
      </c>
      <c r="I1230" s="10">
        <v>0.43</v>
      </c>
      <c r="J1230" s="10">
        <v>0.43</v>
      </c>
    </row>
    <row r="1231" spans="1:10">
      <c r="A1231" s="98" t="s">
        <v>134</v>
      </c>
      <c r="B1231" s="19" t="s">
        <v>868</v>
      </c>
      <c r="C1231" s="98" t="s">
        <v>27</v>
      </c>
      <c r="D1231" s="98" t="s">
        <v>869</v>
      </c>
      <c r="E1231" s="141" t="s">
        <v>252</v>
      </c>
      <c r="F1231" s="141"/>
      <c r="G1231" s="20" t="s">
        <v>172</v>
      </c>
      <c r="H1231" s="21">
        <v>2.12E-2</v>
      </c>
      <c r="I1231" s="22">
        <v>20.3</v>
      </c>
      <c r="J1231" s="22">
        <v>0.43</v>
      </c>
    </row>
    <row r="1232" spans="1:10">
      <c r="A1232" s="92"/>
      <c r="B1232" s="92"/>
      <c r="C1232" s="92"/>
      <c r="D1232" s="92"/>
      <c r="E1232" s="92" t="s">
        <v>139</v>
      </c>
      <c r="F1232" s="24">
        <v>0.43</v>
      </c>
      <c r="G1232" s="92" t="s">
        <v>140</v>
      </c>
      <c r="H1232" s="24">
        <v>0</v>
      </c>
      <c r="I1232" s="92" t="s">
        <v>141</v>
      </c>
      <c r="J1232" s="24">
        <v>0.43</v>
      </c>
    </row>
    <row r="1233" spans="1:10" ht="15" thickBot="1">
      <c r="A1233" s="92"/>
      <c r="B1233" s="92"/>
      <c r="C1233" s="92"/>
      <c r="D1233" s="92"/>
      <c r="E1233" s="92" t="s">
        <v>142</v>
      </c>
      <c r="F1233" s="24">
        <v>0.1</v>
      </c>
      <c r="G1233" s="92"/>
      <c r="H1233" s="138" t="s">
        <v>143</v>
      </c>
      <c r="I1233" s="138"/>
      <c r="J1233" s="24">
        <v>0.53</v>
      </c>
    </row>
    <row r="1234" spans="1:10" ht="15" thickTop="1">
      <c r="A1234" s="25"/>
      <c r="B1234" s="25"/>
      <c r="C1234" s="25"/>
      <c r="D1234" s="25"/>
      <c r="E1234" s="25"/>
      <c r="F1234" s="25"/>
      <c r="G1234" s="25"/>
      <c r="H1234" s="25"/>
      <c r="I1234" s="25"/>
      <c r="J1234" s="25"/>
    </row>
    <row r="1235" spans="1:10" ht="15">
      <c r="A1235" s="93"/>
      <c r="B1235" s="95" t="s">
        <v>17</v>
      </c>
      <c r="C1235" s="93" t="s">
        <v>18</v>
      </c>
      <c r="D1235" s="93" t="s">
        <v>4</v>
      </c>
      <c r="E1235" s="132" t="s">
        <v>126</v>
      </c>
      <c r="F1235" s="132"/>
      <c r="G1235" s="96" t="s">
        <v>19</v>
      </c>
      <c r="H1235" s="95" t="s">
        <v>5</v>
      </c>
      <c r="I1235" s="95" t="s">
        <v>20</v>
      </c>
      <c r="J1235" s="95" t="s">
        <v>6</v>
      </c>
    </row>
    <row r="1236" spans="1:10" ht="25.5">
      <c r="A1236" s="94" t="s">
        <v>127</v>
      </c>
      <c r="B1236" s="8" t="s">
        <v>870</v>
      </c>
      <c r="C1236" s="94" t="s">
        <v>23</v>
      </c>
      <c r="D1236" s="94" t="s">
        <v>871</v>
      </c>
      <c r="E1236" s="139">
        <v>0</v>
      </c>
      <c r="F1236" s="139"/>
      <c r="G1236" s="9" t="s">
        <v>131</v>
      </c>
      <c r="H1236" s="12">
        <v>1</v>
      </c>
      <c r="I1236" s="10">
        <v>0.48</v>
      </c>
      <c r="J1236" s="10">
        <v>0.48</v>
      </c>
    </row>
    <row r="1237" spans="1:10">
      <c r="A1237" s="98" t="s">
        <v>134</v>
      </c>
      <c r="B1237" s="19" t="s">
        <v>872</v>
      </c>
      <c r="C1237" s="98" t="s">
        <v>23</v>
      </c>
      <c r="D1237" s="98" t="s">
        <v>873</v>
      </c>
      <c r="E1237" s="141" t="s">
        <v>252</v>
      </c>
      <c r="F1237" s="141"/>
      <c r="G1237" s="20" t="s">
        <v>131</v>
      </c>
      <c r="H1237" s="21">
        <v>2.23E-2</v>
      </c>
      <c r="I1237" s="22">
        <v>21.92</v>
      </c>
      <c r="J1237" s="22">
        <v>0.48</v>
      </c>
    </row>
    <row r="1238" spans="1:10">
      <c r="A1238" s="92"/>
      <c r="B1238" s="92"/>
      <c r="C1238" s="92"/>
      <c r="D1238" s="92"/>
      <c r="E1238" s="92" t="s">
        <v>139</v>
      </c>
      <c r="F1238" s="24">
        <v>0.48</v>
      </c>
      <c r="G1238" s="92" t="s">
        <v>140</v>
      </c>
      <c r="H1238" s="24">
        <v>0</v>
      </c>
      <c r="I1238" s="92" t="s">
        <v>141</v>
      </c>
      <c r="J1238" s="24">
        <v>0.48</v>
      </c>
    </row>
    <row r="1239" spans="1:10" ht="15" thickBot="1">
      <c r="A1239" s="92"/>
      <c r="B1239" s="92"/>
      <c r="C1239" s="92"/>
      <c r="D1239" s="92"/>
      <c r="E1239" s="92" t="s">
        <v>142</v>
      </c>
      <c r="F1239" s="24">
        <v>0.11</v>
      </c>
      <c r="G1239" s="92"/>
      <c r="H1239" s="138" t="s">
        <v>143</v>
      </c>
      <c r="I1239" s="138"/>
      <c r="J1239" s="24">
        <v>0.59</v>
      </c>
    </row>
    <row r="1240" spans="1:10" ht="15" thickTop="1">
      <c r="A1240" s="25"/>
      <c r="B1240" s="25"/>
      <c r="C1240" s="25"/>
      <c r="D1240" s="25"/>
      <c r="E1240" s="25"/>
      <c r="F1240" s="25"/>
      <c r="G1240" s="25"/>
      <c r="H1240" s="25"/>
      <c r="I1240" s="25"/>
      <c r="J1240" s="25"/>
    </row>
    <row r="1241" spans="1:10" ht="15">
      <c r="A1241" s="93"/>
      <c r="B1241" s="95" t="s">
        <v>17</v>
      </c>
      <c r="C1241" s="93" t="s">
        <v>18</v>
      </c>
      <c r="D1241" s="93" t="s">
        <v>4</v>
      </c>
      <c r="E1241" s="132" t="s">
        <v>126</v>
      </c>
      <c r="F1241" s="132"/>
      <c r="G1241" s="96" t="s">
        <v>19</v>
      </c>
      <c r="H1241" s="95" t="s">
        <v>5</v>
      </c>
      <c r="I1241" s="95" t="s">
        <v>20</v>
      </c>
      <c r="J1241" s="95" t="s">
        <v>6</v>
      </c>
    </row>
    <row r="1242" spans="1:10" ht="25.5">
      <c r="A1242" s="94" t="s">
        <v>127</v>
      </c>
      <c r="B1242" s="8" t="s">
        <v>874</v>
      </c>
      <c r="C1242" s="94" t="s">
        <v>27</v>
      </c>
      <c r="D1242" s="94" t="s">
        <v>875</v>
      </c>
      <c r="E1242" s="139" t="s">
        <v>171</v>
      </c>
      <c r="F1242" s="139"/>
      <c r="G1242" s="9" t="s">
        <v>172</v>
      </c>
      <c r="H1242" s="12">
        <v>1</v>
      </c>
      <c r="I1242" s="10">
        <v>0.28999999999999998</v>
      </c>
      <c r="J1242" s="10">
        <v>0.28999999999999998</v>
      </c>
    </row>
    <row r="1243" spans="1:10">
      <c r="A1243" s="98" t="s">
        <v>134</v>
      </c>
      <c r="B1243" s="19" t="s">
        <v>876</v>
      </c>
      <c r="C1243" s="98" t="s">
        <v>27</v>
      </c>
      <c r="D1243" s="98" t="s">
        <v>877</v>
      </c>
      <c r="E1243" s="141" t="s">
        <v>252</v>
      </c>
      <c r="F1243" s="141"/>
      <c r="G1243" s="20" t="s">
        <v>172</v>
      </c>
      <c r="H1243" s="21">
        <v>1.4760000000000001E-2</v>
      </c>
      <c r="I1243" s="22">
        <v>20.3</v>
      </c>
      <c r="J1243" s="22">
        <v>0.28999999999999998</v>
      </c>
    </row>
    <row r="1244" spans="1:10">
      <c r="A1244" s="92"/>
      <c r="B1244" s="92"/>
      <c r="C1244" s="92"/>
      <c r="D1244" s="92"/>
      <c r="E1244" s="92" t="s">
        <v>139</v>
      </c>
      <c r="F1244" s="24">
        <v>0.28999999999999998</v>
      </c>
      <c r="G1244" s="92" t="s">
        <v>140</v>
      </c>
      <c r="H1244" s="24">
        <v>0</v>
      </c>
      <c r="I1244" s="92" t="s">
        <v>141</v>
      </c>
      <c r="J1244" s="24">
        <v>0.28999999999999998</v>
      </c>
    </row>
    <row r="1245" spans="1:10" ht="15" thickBot="1">
      <c r="A1245" s="92"/>
      <c r="B1245" s="92"/>
      <c r="C1245" s="92"/>
      <c r="D1245" s="92"/>
      <c r="E1245" s="92" t="s">
        <v>142</v>
      </c>
      <c r="F1245" s="24">
        <v>7.0000000000000007E-2</v>
      </c>
      <c r="G1245" s="92"/>
      <c r="H1245" s="138" t="s">
        <v>143</v>
      </c>
      <c r="I1245" s="138"/>
      <c r="J1245" s="24">
        <v>0.36</v>
      </c>
    </row>
    <row r="1246" spans="1:10" ht="15" thickTop="1">
      <c r="A1246" s="25"/>
      <c r="B1246" s="25"/>
      <c r="C1246" s="25"/>
      <c r="D1246" s="25"/>
      <c r="E1246" s="25"/>
      <c r="F1246" s="25"/>
      <c r="G1246" s="25"/>
      <c r="H1246" s="25"/>
      <c r="I1246" s="25"/>
      <c r="J1246" s="25"/>
    </row>
    <row r="1247" spans="1:10" ht="15">
      <c r="A1247" s="93"/>
      <c r="B1247" s="95" t="s">
        <v>17</v>
      </c>
      <c r="C1247" s="93" t="s">
        <v>18</v>
      </c>
      <c r="D1247" s="93" t="s">
        <v>4</v>
      </c>
      <c r="E1247" s="132" t="s">
        <v>126</v>
      </c>
      <c r="F1247" s="132"/>
      <c r="G1247" s="96" t="s">
        <v>19</v>
      </c>
      <c r="H1247" s="95" t="s">
        <v>5</v>
      </c>
      <c r="I1247" s="95" t="s">
        <v>20</v>
      </c>
      <c r="J1247" s="95" t="s">
        <v>6</v>
      </c>
    </row>
    <row r="1248" spans="1:10" ht="25.5">
      <c r="A1248" s="94" t="s">
        <v>127</v>
      </c>
      <c r="B1248" s="8" t="s">
        <v>878</v>
      </c>
      <c r="C1248" s="94" t="s">
        <v>27</v>
      </c>
      <c r="D1248" s="94" t="s">
        <v>879</v>
      </c>
      <c r="E1248" s="139" t="s">
        <v>171</v>
      </c>
      <c r="F1248" s="139"/>
      <c r="G1248" s="9" t="s">
        <v>172</v>
      </c>
      <c r="H1248" s="12">
        <v>1</v>
      </c>
      <c r="I1248" s="10">
        <v>0.31</v>
      </c>
      <c r="J1248" s="10">
        <v>0.31</v>
      </c>
    </row>
    <row r="1249" spans="1:10">
      <c r="A1249" s="98" t="s">
        <v>134</v>
      </c>
      <c r="B1249" s="19" t="s">
        <v>880</v>
      </c>
      <c r="C1249" s="98" t="s">
        <v>27</v>
      </c>
      <c r="D1249" s="98" t="s">
        <v>881</v>
      </c>
      <c r="E1249" s="141" t="s">
        <v>252</v>
      </c>
      <c r="F1249" s="141"/>
      <c r="G1249" s="20" t="s">
        <v>172</v>
      </c>
      <c r="H1249" s="21">
        <v>2.12E-2</v>
      </c>
      <c r="I1249" s="22">
        <v>14.98</v>
      </c>
      <c r="J1249" s="22">
        <v>0.31</v>
      </c>
    </row>
    <row r="1250" spans="1:10">
      <c r="A1250" s="92"/>
      <c r="B1250" s="92"/>
      <c r="C1250" s="92"/>
      <c r="D1250" s="92"/>
      <c r="E1250" s="92" t="s">
        <v>139</v>
      </c>
      <c r="F1250" s="24">
        <v>0.31</v>
      </c>
      <c r="G1250" s="92" t="s">
        <v>140</v>
      </c>
      <c r="H1250" s="24">
        <v>0</v>
      </c>
      <c r="I1250" s="92" t="s">
        <v>141</v>
      </c>
      <c r="J1250" s="24">
        <v>0.31</v>
      </c>
    </row>
    <row r="1251" spans="1:10" ht="15" thickBot="1">
      <c r="A1251" s="92"/>
      <c r="B1251" s="92"/>
      <c r="C1251" s="92"/>
      <c r="D1251" s="92"/>
      <c r="E1251" s="92" t="s">
        <v>142</v>
      </c>
      <c r="F1251" s="24">
        <v>7.0000000000000007E-2</v>
      </c>
      <c r="G1251" s="92"/>
      <c r="H1251" s="138" t="s">
        <v>143</v>
      </c>
      <c r="I1251" s="138"/>
      <c r="J1251" s="24">
        <v>0.38</v>
      </c>
    </row>
    <row r="1252" spans="1:10" ht="15" thickTop="1">
      <c r="A1252" s="25"/>
      <c r="B1252" s="25"/>
      <c r="C1252" s="25"/>
      <c r="D1252" s="25"/>
      <c r="E1252" s="25"/>
      <c r="F1252" s="25"/>
      <c r="G1252" s="25"/>
      <c r="H1252" s="25"/>
      <c r="I1252" s="25"/>
      <c r="J1252" s="25"/>
    </row>
    <row r="1253" spans="1:10" ht="15">
      <c r="A1253" s="93"/>
      <c r="B1253" s="95" t="s">
        <v>17</v>
      </c>
      <c r="C1253" s="93" t="s">
        <v>18</v>
      </c>
      <c r="D1253" s="93" t="s">
        <v>4</v>
      </c>
      <c r="E1253" s="132" t="s">
        <v>126</v>
      </c>
      <c r="F1253" s="132"/>
      <c r="G1253" s="96" t="s">
        <v>19</v>
      </c>
      <c r="H1253" s="95" t="s">
        <v>5</v>
      </c>
      <c r="I1253" s="95" t="s">
        <v>20</v>
      </c>
      <c r="J1253" s="95" t="s">
        <v>6</v>
      </c>
    </row>
    <row r="1254" spans="1:10" ht="25.5">
      <c r="A1254" s="94" t="s">
        <v>127</v>
      </c>
      <c r="B1254" s="8" t="s">
        <v>882</v>
      </c>
      <c r="C1254" s="94" t="s">
        <v>23</v>
      </c>
      <c r="D1254" s="94" t="s">
        <v>883</v>
      </c>
      <c r="E1254" s="139">
        <v>0</v>
      </c>
      <c r="F1254" s="139"/>
      <c r="G1254" s="9" t="s">
        <v>131</v>
      </c>
      <c r="H1254" s="12">
        <v>1</v>
      </c>
      <c r="I1254" s="10">
        <v>0.36</v>
      </c>
      <c r="J1254" s="10">
        <v>0.36</v>
      </c>
    </row>
    <row r="1255" spans="1:10">
      <c r="A1255" s="98" t="s">
        <v>134</v>
      </c>
      <c r="B1255" s="19" t="s">
        <v>884</v>
      </c>
      <c r="C1255" s="98" t="s">
        <v>23</v>
      </c>
      <c r="D1255" s="98" t="s">
        <v>885</v>
      </c>
      <c r="E1255" s="141" t="s">
        <v>252</v>
      </c>
      <c r="F1255" s="141"/>
      <c r="G1255" s="20" t="s">
        <v>131</v>
      </c>
      <c r="H1255" s="21">
        <v>2.23E-2</v>
      </c>
      <c r="I1255" s="22">
        <v>16.170000000000002</v>
      </c>
      <c r="J1255" s="22">
        <v>0.36</v>
      </c>
    </row>
    <row r="1256" spans="1:10">
      <c r="A1256" s="92"/>
      <c r="B1256" s="92"/>
      <c r="C1256" s="92"/>
      <c r="D1256" s="92"/>
      <c r="E1256" s="92" t="s">
        <v>139</v>
      </c>
      <c r="F1256" s="24">
        <v>0.36</v>
      </c>
      <c r="G1256" s="92" t="s">
        <v>140</v>
      </c>
      <c r="H1256" s="24">
        <v>0</v>
      </c>
      <c r="I1256" s="92" t="s">
        <v>141</v>
      </c>
      <c r="J1256" s="24">
        <v>0.36</v>
      </c>
    </row>
    <row r="1257" spans="1:10" ht="15" thickBot="1">
      <c r="A1257" s="92"/>
      <c r="B1257" s="92"/>
      <c r="C1257" s="92"/>
      <c r="D1257" s="92"/>
      <c r="E1257" s="92" t="s">
        <v>142</v>
      </c>
      <c r="F1257" s="24">
        <v>0.08</v>
      </c>
      <c r="G1257" s="92"/>
      <c r="H1257" s="138" t="s">
        <v>143</v>
      </c>
      <c r="I1257" s="138"/>
      <c r="J1257" s="24">
        <v>0.44</v>
      </c>
    </row>
    <row r="1258" spans="1:10" ht="15" thickTop="1">
      <c r="A1258" s="25"/>
      <c r="B1258" s="25"/>
      <c r="C1258" s="25"/>
      <c r="D1258" s="25"/>
      <c r="E1258" s="25"/>
      <c r="F1258" s="25"/>
      <c r="G1258" s="25"/>
      <c r="H1258" s="25"/>
      <c r="I1258" s="25"/>
      <c r="J1258" s="25"/>
    </row>
    <row r="1259" spans="1:10" ht="15">
      <c r="A1259" s="93"/>
      <c r="B1259" s="95" t="s">
        <v>17</v>
      </c>
      <c r="C1259" s="93" t="s">
        <v>18</v>
      </c>
      <c r="D1259" s="93" t="s">
        <v>4</v>
      </c>
      <c r="E1259" s="132" t="s">
        <v>126</v>
      </c>
      <c r="F1259" s="132"/>
      <c r="G1259" s="96" t="s">
        <v>19</v>
      </c>
      <c r="H1259" s="95" t="s">
        <v>5</v>
      </c>
      <c r="I1259" s="95" t="s">
        <v>20</v>
      </c>
      <c r="J1259" s="95" t="s">
        <v>6</v>
      </c>
    </row>
    <row r="1260" spans="1:10" ht="25.5">
      <c r="A1260" s="94" t="s">
        <v>127</v>
      </c>
      <c r="B1260" s="8" t="s">
        <v>886</v>
      </c>
      <c r="C1260" s="94" t="s">
        <v>23</v>
      </c>
      <c r="D1260" s="94" t="s">
        <v>887</v>
      </c>
      <c r="E1260" s="139">
        <v>0</v>
      </c>
      <c r="F1260" s="139"/>
      <c r="G1260" s="9" t="s">
        <v>131</v>
      </c>
      <c r="H1260" s="12">
        <v>1</v>
      </c>
      <c r="I1260" s="10">
        <v>0.26</v>
      </c>
      <c r="J1260" s="10">
        <v>0.26</v>
      </c>
    </row>
    <row r="1261" spans="1:10">
      <c r="A1261" s="98" t="s">
        <v>134</v>
      </c>
      <c r="B1261" s="19" t="s">
        <v>888</v>
      </c>
      <c r="C1261" s="98" t="s">
        <v>23</v>
      </c>
      <c r="D1261" s="98" t="s">
        <v>889</v>
      </c>
      <c r="E1261" s="141" t="s">
        <v>252</v>
      </c>
      <c r="F1261" s="141"/>
      <c r="G1261" s="20" t="s">
        <v>131</v>
      </c>
      <c r="H1261" s="21">
        <v>1.21E-2</v>
      </c>
      <c r="I1261" s="22">
        <v>21.92</v>
      </c>
      <c r="J1261" s="22">
        <v>0.26</v>
      </c>
    </row>
    <row r="1262" spans="1:10">
      <c r="A1262" s="92"/>
      <c r="B1262" s="92"/>
      <c r="C1262" s="92"/>
      <c r="D1262" s="92"/>
      <c r="E1262" s="92" t="s">
        <v>139</v>
      </c>
      <c r="F1262" s="24">
        <v>0.26</v>
      </c>
      <c r="G1262" s="92" t="s">
        <v>140</v>
      </c>
      <c r="H1262" s="24">
        <v>0</v>
      </c>
      <c r="I1262" s="92" t="s">
        <v>141</v>
      </c>
      <c r="J1262" s="24">
        <v>0.26</v>
      </c>
    </row>
    <row r="1263" spans="1:10" ht="15" thickBot="1">
      <c r="A1263" s="92"/>
      <c r="B1263" s="92"/>
      <c r="C1263" s="92"/>
      <c r="D1263" s="92"/>
      <c r="E1263" s="92" t="s">
        <v>142</v>
      </c>
      <c r="F1263" s="24">
        <v>0.06</v>
      </c>
      <c r="G1263" s="92"/>
      <c r="H1263" s="138" t="s">
        <v>143</v>
      </c>
      <c r="I1263" s="138"/>
      <c r="J1263" s="24">
        <v>0.32</v>
      </c>
    </row>
    <row r="1264" spans="1:10" ht="15" thickTop="1">
      <c r="A1264" s="25"/>
      <c r="B1264" s="25"/>
      <c r="C1264" s="25"/>
      <c r="D1264" s="25"/>
      <c r="E1264" s="25"/>
      <c r="F1264" s="25"/>
      <c r="G1264" s="25"/>
      <c r="H1264" s="25"/>
      <c r="I1264" s="25"/>
      <c r="J1264" s="25"/>
    </row>
    <row r="1265" spans="1:10" ht="15">
      <c r="A1265" s="93"/>
      <c r="B1265" s="95" t="s">
        <v>17</v>
      </c>
      <c r="C1265" s="93" t="s">
        <v>18</v>
      </c>
      <c r="D1265" s="93" t="s">
        <v>4</v>
      </c>
      <c r="E1265" s="132" t="s">
        <v>126</v>
      </c>
      <c r="F1265" s="132"/>
      <c r="G1265" s="96" t="s">
        <v>19</v>
      </c>
      <c r="H1265" s="95" t="s">
        <v>5</v>
      </c>
      <c r="I1265" s="95" t="s">
        <v>20</v>
      </c>
      <c r="J1265" s="95" t="s">
        <v>6</v>
      </c>
    </row>
    <row r="1266" spans="1:10" ht="25.5">
      <c r="A1266" s="94" t="s">
        <v>127</v>
      </c>
      <c r="B1266" s="8" t="s">
        <v>890</v>
      </c>
      <c r="C1266" s="94" t="s">
        <v>23</v>
      </c>
      <c r="D1266" s="94" t="s">
        <v>891</v>
      </c>
      <c r="E1266" s="139">
        <v>0</v>
      </c>
      <c r="F1266" s="139"/>
      <c r="G1266" s="9" t="s">
        <v>131</v>
      </c>
      <c r="H1266" s="12">
        <v>1</v>
      </c>
      <c r="I1266" s="10">
        <v>0.19</v>
      </c>
      <c r="J1266" s="10">
        <v>0.19</v>
      </c>
    </row>
    <row r="1267" spans="1:10">
      <c r="A1267" s="98" t="s">
        <v>134</v>
      </c>
      <c r="B1267" s="19" t="s">
        <v>892</v>
      </c>
      <c r="C1267" s="98" t="s">
        <v>23</v>
      </c>
      <c r="D1267" s="98" t="s">
        <v>893</v>
      </c>
      <c r="E1267" s="141" t="s">
        <v>252</v>
      </c>
      <c r="F1267" s="141"/>
      <c r="G1267" s="20" t="s">
        <v>131</v>
      </c>
      <c r="H1267" s="21">
        <v>8.6999999999999994E-3</v>
      </c>
      <c r="I1267" s="22">
        <v>21.92</v>
      </c>
      <c r="J1267" s="22">
        <v>0.19</v>
      </c>
    </row>
    <row r="1268" spans="1:10">
      <c r="A1268" s="92"/>
      <c r="B1268" s="92"/>
      <c r="C1268" s="92"/>
      <c r="D1268" s="92"/>
      <c r="E1268" s="92" t="s">
        <v>139</v>
      </c>
      <c r="F1268" s="24">
        <v>0.19</v>
      </c>
      <c r="G1268" s="92" t="s">
        <v>140</v>
      </c>
      <c r="H1268" s="24">
        <v>0</v>
      </c>
      <c r="I1268" s="92" t="s">
        <v>141</v>
      </c>
      <c r="J1268" s="24">
        <v>0.19</v>
      </c>
    </row>
    <row r="1269" spans="1:10" ht="15" thickBot="1">
      <c r="A1269" s="92"/>
      <c r="B1269" s="92"/>
      <c r="C1269" s="92"/>
      <c r="D1269" s="92"/>
      <c r="E1269" s="92" t="s">
        <v>142</v>
      </c>
      <c r="F1269" s="24">
        <v>0.04</v>
      </c>
      <c r="G1269" s="92"/>
      <c r="H1269" s="138" t="s">
        <v>143</v>
      </c>
      <c r="I1269" s="138"/>
      <c r="J1269" s="24">
        <v>0.23</v>
      </c>
    </row>
    <row r="1270" spans="1:10" ht="15" thickTop="1">
      <c r="A1270" s="25"/>
      <c r="B1270" s="25"/>
      <c r="C1270" s="25"/>
      <c r="D1270" s="25"/>
      <c r="E1270" s="25"/>
      <c r="F1270" s="25"/>
      <c r="G1270" s="25"/>
      <c r="H1270" s="25"/>
      <c r="I1270" s="25"/>
      <c r="J1270" s="25"/>
    </row>
    <row r="1271" spans="1:10" ht="15">
      <c r="A1271" s="93"/>
      <c r="B1271" s="95" t="s">
        <v>17</v>
      </c>
      <c r="C1271" s="93" t="s">
        <v>18</v>
      </c>
      <c r="D1271" s="93" t="s">
        <v>4</v>
      </c>
      <c r="E1271" s="132" t="s">
        <v>126</v>
      </c>
      <c r="F1271" s="132"/>
      <c r="G1271" s="96" t="s">
        <v>19</v>
      </c>
      <c r="H1271" s="95" t="s">
        <v>5</v>
      </c>
      <c r="I1271" s="95" t="s">
        <v>20</v>
      </c>
      <c r="J1271" s="95" t="s">
        <v>6</v>
      </c>
    </row>
    <row r="1272" spans="1:10" ht="25.5">
      <c r="A1272" s="94" t="s">
        <v>127</v>
      </c>
      <c r="B1272" s="8" t="s">
        <v>487</v>
      </c>
      <c r="C1272" s="94" t="s">
        <v>41</v>
      </c>
      <c r="D1272" s="94" t="s">
        <v>488</v>
      </c>
      <c r="E1272" s="139" t="s">
        <v>173</v>
      </c>
      <c r="F1272" s="139"/>
      <c r="G1272" s="9" t="s">
        <v>201</v>
      </c>
      <c r="H1272" s="12">
        <v>1</v>
      </c>
      <c r="I1272" s="10">
        <v>1.89</v>
      </c>
      <c r="J1272" s="10">
        <v>1.89</v>
      </c>
    </row>
    <row r="1273" spans="1:10" ht="15">
      <c r="A1273" s="132" t="s">
        <v>240</v>
      </c>
      <c r="B1273" s="136" t="s">
        <v>17</v>
      </c>
      <c r="C1273" s="132" t="s">
        <v>18</v>
      </c>
      <c r="D1273" s="132" t="s">
        <v>241</v>
      </c>
      <c r="E1273" s="136" t="s">
        <v>188</v>
      </c>
      <c r="F1273" s="137" t="s">
        <v>242</v>
      </c>
      <c r="G1273" s="136"/>
      <c r="H1273" s="137" t="s">
        <v>191</v>
      </c>
      <c r="I1273" s="136"/>
      <c r="J1273" s="136" t="s">
        <v>243</v>
      </c>
    </row>
    <row r="1274" spans="1:10" ht="15">
      <c r="A1274" s="136"/>
      <c r="B1274" s="136"/>
      <c r="C1274" s="136"/>
      <c r="D1274" s="136"/>
      <c r="E1274" s="136"/>
      <c r="F1274" s="95" t="s">
        <v>244</v>
      </c>
      <c r="G1274" s="95" t="s">
        <v>245</v>
      </c>
      <c r="H1274" s="95" t="s">
        <v>244</v>
      </c>
      <c r="I1274" s="95" t="s">
        <v>245</v>
      </c>
      <c r="J1274" s="136"/>
    </row>
    <row r="1275" spans="1:10">
      <c r="A1275" s="98" t="s">
        <v>134</v>
      </c>
      <c r="B1275" s="19" t="s">
        <v>894</v>
      </c>
      <c r="C1275" s="98" t="s">
        <v>41</v>
      </c>
      <c r="D1275" s="98" t="s">
        <v>895</v>
      </c>
      <c r="E1275" s="21">
        <v>3</v>
      </c>
      <c r="F1275" s="22">
        <v>0.86</v>
      </c>
      <c r="G1275" s="22">
        <v>0.14000000000000001</v>
      </c>
      <c r="H1275" s="97">
        <v>313.06</v>
      </c>
      <c r="I1275" s="97">
        <v>95.68</v>
      </c>
      <c r="J1275" s="97">
        <v>847.87</v>
      </c>
    </row>
    <row r="1276" spans="1:10">
      <c r="A1276" s="117"/>
      <c r="B1276" s="117"/>
      <c r="C1276" s="117"/>
      <c r="D1276" s="117"/>
      <c r="E1276" s="117"/>
      <c r="F1276" s="117" t="s">
        <v>250</v>
      </c>
      <c r="G1276" s="117"/>
      <c r="H1276" s="117"/>
      <c r="I1276" s="117"/>
      <c r="J1276" s="89">
        <v>847.86980000000005</v>
      </c>
    </row>
    <row r="1277" spans="1:10">
      <c r="A1277" s="117"/>
      <c r="B1277" s="117"/>
      <c r="C1277" s="117"/>
      <c r="D1277" s="117"/>
      <c r="E1277" s="117"/>
      <c r="F1277" s="117" t="s">
        <v>182</v>
      </c>
      <c r="G1277" s="117"/>
      <c r="H1277" s="117"/>
      <c r="I1277" s="117"/>
      <c r="J1277" s="89">
        <v>847.86980000000005</v>
      </c>
    </row>
    <row r="1278" spans="1:10">
      <c r="A1278" s="117"/>
      <c r="B1278" s="117"/>
      <c r="C1278" s="117"/>
      <c r="D1278" s="117"/>
      <c r="E1278" s="117"/>
      <c r="F1278" s="117" t="s">
        <v>183</v>
      </c>
      <c r="G1278" s="117"/>
      <c r="H1278" s="117"/>
      <c r="I1278" s="117"/>
      <c r="J1278" s="89">
        <v>457.16</v>
      </c>
    </row>
    <row r="1279" spans="1:10">
      <c r="A1279" s="117"/>
      <c r="B1279" s="117"/>
      <c r="C1279" s="117"/>
      <c r="D1279" s="117"/>
      <c r="E1279" s="117"/>
      <c r="F1279" s="117" t="s">
        <v>184</v>
      </c>
      <c r="G1279" s="117"/>
      <c r="H1279" s="117"/>
      <c r="I1279" s="117"/>
      <c r="J1279" s="89">
        <v>1.8546</v>
      </c>
    </row>
    <row r="1280" spans="1:10">
      <c r="A1280" s="117"/>
      <c r="B1280" s="117"/>
      <c r="C1280" s="117"/>
      <c r="D1280" s="117"/>
      <c r="E1280" s="117"/>
      <c r="F1280" s="117" t="s">
        <v>185</v>
      </c>
      <c r="G1280" s="117"/>
      <c r="H1280" s="117"/>
      <c r="I1280" s="117"/>
      <c r="J1280" s="89">
        <v>3.8300000000000001E-2</v>
      </c>
    </row>
    <row r="1281" spans="1:10">
      <c r="A1281" s="117"/>
      <c r="B1281" s="117"/>
      <c r="C1281" s="117"/>
      <c r="D1281" s="117"/>
      <c r="E1281" s="117"/>
      <c r="F1281" s="117" t="s">
        <v>211</v>
      </c>
      <c r="G1281" s="117"/>
      <c r="H1281" s="117"/>
      <c r="I1281" s="117"/>
      <c r="J1281" s="89">
        <v>0</v>
      </c>
    </row>
    <row r="1282" spans="1:10" ht="30">
      <c r="A1282" s="93" t="s">
        <v>203</v>
      </c>
      <c r="B1282" s="95" t="s">
        <v>204</v>
      </c>
      <c r="C1282" s="93" t="s">
        <v>18</v>
      </c>
      <c r="D1282" s="93" t="s">
        <v>4</v>
      </c>
      <c r="E1282" s="95" t="s">
        <v>188</v>
      </c>
      <c r="F1282" s="136" t="s">
        <v>205</v>
      </c>
      <c r="G1282" s="137"/>
      <c r="H1282" s="136"/>
      <c r="I1282" s="136"/>
      <c r="J1282" s="95" t="s">
        <v>191</v>
      </c>
    </row>
    <row r="1283" spans="1:10" ht="15">
      <c r="A1283" s="96"/>
      <c r="B1283" s="96"/>
      <c r="C1283" s="96"/>
      <c r="D1283" s="96"/>
      <c r="E1283" s="96"/>
      <c r="F1283" s="96" t="s">
        <v>206</v>
      </c>
      <c r="G1283" s="96" t="s">
        <v>207</v>
      </c>
      <c r="H1283" s="96" t="s">
        <v>208</v>
      </c>
      <c r="I1283" s="96" t="s">
        <v>209</v>
      </c>
      <c r="J1283" s="96"/>
    </row>
    <row r="1284" spans="1:10">
      <c r="A1284" s="117"/>
      <c r="B1284" s="117"/>
      <c r="C1284" s="117"/>
      <c r="D1284" s="117"/>
      <c r="E1284" s="117"/>
      <c r="F1284" s="117" t="s">
        <v>211</v>
      </c>
      <c r="G1284" s="117"/>
      <c r="H1284" s="117"/>
      <c r="I1284" s="117"/>
      <c r="J1284" s="89">
        <v>0</v>
      </c>
    </row>
    <row r="1285" spans="1:10">
      <c r="A1285" s="117"/>
      <c r="B1285" s="117"/>
      <c r="C1285" s="117"/>
      <c r="D1285" s="117"/>
      <c r="E1285" s="117"/>
      <c r="F1285" s="117" t="s">
        <v>212</v>
      </c>
      <c r="G1285" s="117"/>
      <c r="H1285" s="117"/>
      <c r="I1285" s="117"/>
      <c r="J1285" s="89">
        <v>0</v>
      </c>
    </row>
    <row r="1286" spans="1:10">
      <c r="A1286" s="92"/>
      <c r="B1286" s="92"/>
      <c r="C1286" s="92"/>
      <c r="D1286" s="92"/>
      <c r="E1286" s="92" t="s">
        <v>139</v>
      </c>
      <c r="F1286" s="24">
        <v>0</v>
      </c>
      <c r="G1286" s="92" t="s">
        <v>140</v>
      </c>
      <c r="H1286" s="24">
        <v>0</v>
      </c>
      <c r="I1286" s="92" t="s">
        <v>141</v>
      </c>
      <c r="J1286" s="24">
        <v>0</v>
      </c>
    </row>
    <row r="1287" spans="1:10" ht="15" thickBot="1">
      <c r="A1287" s="92"/>
      <c r="B1287" s="92"/>
      <c r="C1287" s="92"/>
      <c r="D1287" s="92"/>
      <c r="E1287" s="92" t="s">
        <v>142</v>
      </c>
      <c r="F1287" s="24">
        <v>0.45</v>
      </c>
      <c r="G1287" s="92"/>
      <c r="H1287" s="138" t="s">
        <v>143</v>
      </c>
      <c r="I1287" s="138"/>
      <c r="J1287" s="24">
        <v>2.34</v>
      </c>
    </row>
    <row r="1288" spans="1:10" ht="15" thickTop="1">
      <c r="A1288" s="25"/>
      <c r="B1288" s="25"/>
      <c r="C1288" s="25"/>
      <c r="D1288" s="25"/>
      <c r="E1288" s="25"/>
      <c r="F1288" s="25"/>
      <c r="G1288" s="25"/>
      <c r="H1288" s="25"/>
      <c r="I1288" s="25"/>
      <c r="J1288" s="25"/>
    </row>
    <row r="1289" spans="1:10" ht="15">
      <c r="A1289" s="93"/>
      <c r="B1289" s="95" t="s">
        <v>17</v>
      </c>
      <c r="C1289" s="93" t="s">
        <v>18</v>
      </c>
      <c r="D1289" s="93" t="s">
        <v>4</v>
      </c>
      <c r="E1289" s="132" t="s">
        <v>126</v>
      </c>
      <c r="F1289" s="132"/>
      <c r="G1289" s="96" t="s">
        <v>19</v>
      </c>
      <c r="H1289" s="95" t="s">
        <v>5</v>
      </c>
      <c r="I1289" s="95" t="s">
        <v>20</v>
      </c>
      <c r="J1289" s="95" t="s">
        <v>6</v>
      </c>
    </row>
    <row r="1290" spans="1:10" ht="38.25">
      <c r="A1290" s="94" t="s">
        <v>127</v>
      </c>
      <c r="B1290" s="8" t="s">
        <v>896</v>
      </c>
      <c r="C1290" s="94" t="s">
        <v>41</v>
      </c>
      <c r="D1290" s="94" t="s">
        <v>897</v>
      </c>
      <c r="E1290" s="139" t="s">
        <v>173</v>
      </c>
      <c r="F1290" s="139"/>
      <c r="G1290" s="9" t="s">
        <v>201</v>
      </c>
      <c r="H1290" s="12">
        <v>1</v>
      </c>
      <c r="I1290" s="10">
        <v>34.729999999999997</v>
      </c>
      <c r="J1290" s="10">
        <v>34.729999999999997</v>
      </c>
    </row>
    <row r="1291" spans="1:10" ht="15">
      <c r="A1291" s="132" t="s">
        <v>240</v>
      </c>
      <c r="B1291" s="136" t="s">
        <v>17</v>
      </c>
      <c r="C1291" s="132" t="s">
        <v>18</v>
      </c>
      <c r="D1291" s="132" t="s">
        <v>241</v>
      </c>
      <c r="E1291" s="136" t="s">
        <v>188</v>
      </c>
      <c r="F1291" s="137" t="s">
        <v>242</v>
      </c>
      <c r="G1291" s="136"/>
      <c r="H1291" s="137" t="s">
        <v>191</v>
      </c>
      <c r="I1291" s="136"/>
      <c r="J1291" s="136" t="s">
        <v>243</v>
      </c>
    </row>
    <row r="1292" spans="1:10" ht="15">
      <c r="A1292" s="136"/>
      <c r="B1292" s="136"/>
      <c r="C1292" s="136"/>
      <c r="D1292" s="136"/>
      <c r="E1292" s="136"/>
      <c r="F1292" s="95" t="s">
        <v>244</v>
      </c>
      <c r="G1292" s="95" t="s">
        <v>245</v>
      </c>
      <c r="H1292" s="95" t="s">
        <v>244</v>
      </c>
      <c r="I1292" s="95" t="s">
        <v>245</v>
      </c>
      <c r="J1292" s="136"/>
    </row>
    <row r="1293" spans="1:10">
      <c r="A1293" s="98" t="s">
        <v>134</v>
      </c>
      <c r="B1293" s="19" t="s">
        <v>898</v>
      </c>
      <c r="C1293" s="98" t="s">
        <v>41</v>
      </c>
      <c r="D1293" s="98" t="s">
        <v>899</v>
      </c>
      <c r="E1293" s="21">
        <v>2</v>
      </c>
      <c r="F1293" s="22">
        <v>0.5</v>
      </c>
      <c r="G1293" s="22">
        <v>0.5</v>
      </c>
      <c r="H1293" s="97">
        <v>282.77999999999997</v>
      </c>
      <c r="I1293" s="97">
        <v>88.87</v>
      </c>
      <c r="J1293" s="97">
        <v>371.65</v>
      </c>
    </row>
    <row r="1294" spans="1:10" ht="25.5">
      <c r="A1294" s="98" t="s">
        <v>134</v>
      </c>
      <c r="B1294" s="19" t="s">
        <v>900</v>
      </c>
      <c r="C1294" s="98" t="s">
        <v>41</v>
      </c>
      <c r="D1294" s="98" t="s">
        <v>901</v>
      </c>
      <c r="E1294" s="21">
        <v>1</v>
      </c>
      <c r="F1294" s="22">
        <v>1</v>
      </c>
      <c r="G1294" s="22">
        <v>0</v>
      </c>
      <c r="H1294" s="97">
        <v>325.20999999999998</v>
      </c>
      <c r="I1294" s="97">
        <v>115.86</v>
      </c>
      <c r="J1294" s="97">
        <v>325.20999999999998</v>
      </c>
    </row>
    <row r="1295" spans="1:10">
      <c r="A1295" s="117"/>
      <c r="B1295" s="117"/>
      <c r="C1295" s="117"/>
      <c r="D1295" s="117"/>
      <c r="E1295" s="117"/>
      <c r="F1295" s="117" t="s">
        <v>250</v>
      </c>
      <c r="G1295" s="117"/>
      <c r="H1295" s="117"/>
      <c r="I1295" s="117"/>
      <c r="J1295" s="89">
        <v>696.85919999999999</v>
      </c>
    </row>
    <row r="1296" spans="1:10" ht="30">
      <c r="A1296" s="93" t="s">
        <v>251</v>
      </c>
      <c r="B1296" s="95" t="s">
        <v>17</v>
      </c>
      <c r="C1296" s="93" t="s">
        <v>18</v>
      </c>
      <c r="D1296" s="93" t="s">
        <v>252</v>
      </c>
      <c r="E1296" s="95" t="s">
        <v>188</v>
      </c>
      <c r="F1296" s="136" t="s">
        <v>191</v>
      </c>
      <c r="G1296" s="136"/>
      <c r="H1296" s="136"/>
      <c r="I1296" s="136"/>
      <c r="J1296" s="95" t="s">
        <v>243</v>
      </c>
    </row>
    <row r="1297" spans="1:10">
      <c r="A1297" s="98" t="s">
        <v>134</v>
      </c>
      <c r="B1297" s="19" t="s">
        <v>285</v>
      </c>
      <c r="C1297" s="98" t="s">
        <v>41</v>
      </c>
      <c r="D1297" s="98" t="s">
        <v>286</v>
      </c>
      <c r="E1297" s="21">
        <v>2</v>
      </c>
      <c r="F1297" s="98"/>
      <c r="G1297" s="98"/>
      <c r="H1297" s="98"/>
      <c r="I1297" s="97" t="s">
        <v>673</v>
      </c>
      <c r="J1297" s="97" t="s">
        <v>710</v>
      </c>
    </row>
    <row r="1298" spans="1:10">
      <c r="A1298" s="117"/>
      <c r="B1298" s="117"/>
      <c r="C1298" s="117"/>
      <c r="D1298" s="117"/>
      <c r="E1298" s="117"/>
      <c r="F1298" s="117" t="s">
        <v>257</v>
      </c>
      <c r="G1298" s="117"/>
      <c r="H1298" s="117"/>
      <c r="I1298" s="117"/>
      <c r="J1298" s="26">
        <v>0</v>
      </c>
    </row>
    <row r="1299" spans="1:10">
      <c r="A1299" s="117"/>
      <c r="B1299" s="117"/>
      <c r="C1299" s="117"/>
      <c r="D1299" s="117"/>
      <c r="E1299" s="117"/>
      <c r="F1299" s="117" t="s">
        <v>258</v>
      </c>
      <c r="G1299" s="117"/>
      <c r="H1299" s="117"/>
      <c r="I1299" s="117"/>
      <c r="J1299" s="89">
        <v>45.252600000000001</v>
      </c>
    </row>
    <row r="1300" spans="1:10">
      <c r="A1300" s="117"/>
      <c r="B1300" s="117"/>
      <c r="C1300" s="117"/>
      <c r="D1300" s="117"/>
      <c r="E1300" s="117"/>
      <c r="F1300" s="117" t="s">
        <v>182</v>
      </c>
      <c r="G1300" s="117"/>
      <c r="H1300" s="117"/>
      <c r="I1300" s="117"/>
      <c r="J1300" s="89">
        <v>742.11180000000002</v>
      </c>
    </row>
    <row r="1301" spans="1:10">
      <c r="A1301" s="117"/>
      <c r="B1301" s="117"/>
      <c r="C1301" s="117"/>
      <c r="D1301" s="117"/>
      <c r="E1301" s="117"/>
      <c r="F1301" s="117" t="s">
        <v>183</v>
      </c>
      <c r="G1301" s="117"/>
      <c r="H1301" s="117"/>
      <c r="I1301" s="117"/>
      <c r="J1301" s="89">
        <v>21.37</v>
      </c>
    </row>
    <row r="1302" spans="1:10">
      <c r="A1302" s="117"/>
      <c r="B1302" s="117"/>
      <c r="C1302" s="117"/>
      <c r="D1302" s="117"/>
      <c r="E1302" s="117"/>
      <c r="F1302" s="117" t="s">
        <v>184</v>
      </c>
      <c r="G1302" s="117"/>
      <c r="H1302" s="117"/>
      <c r="I1302" s="117"/>
      <c r="J1302" s="89">
        <v>34.726799999999997</v>
      </c>
    </row>
    <row r="1303" spans="1:10">
      <c r="A1303" s="117"/>
      <c r="B1303" s="117"/>
      <c r="C1303" s="117"/>
      <c r="D1303" s="117"/>
      <c r="E1303" s="117"/>
      <c r="F1303" s="117" t="s">
        <v>185</v>
      </c>
      <c r="G1303" s="117"/>
      <c r="H1303" s="117"/>
      <c r="I1303" s="117"/>
      <c r="J1303" s="89">
        <v>0</v>
      </c>
    </row>
    <row r="1304" spans="1:10">
      <c r="A1304" s="117"/>
      <c r="B1304" s="117"/>
      <c r="C1304" s="117"/>
      <c r="D1304" s="117"/>
      <c r="E1304" s="117"/>
      <c r="F1304" s="117" t="s">
        <v>211</v>
      </c>
      <c r="G1304" s="117"/>
      <c r="H1304" s="117"/>
      <c r="I1304" s="117"/>
      <c r="J1304" s="89">
        <v>0</v>
      </c>
    </row>
    <row r="1305" spans="1:10" ht="30">
      <c r="A1305" s="93" t="s">
        <v>203</v>
      </c>
      <c r="B1305" s="95" t="s">
        <v>204</v>
      </c>
      <c r="C1305" s="93" t="s">
        <v>18</v>
      </c>
      <c r="D1305" s="93" t="s">
        <v>4</v>
      </c>
      <c r="E1305" s="95" t="s">
        <v>188</v>
      </c>
      <c r="F1305" s="136" t="s">
        <v>205</v>
      </c>
      <c r="G1305" s="137"/>
      <c r="H1305" s="136"/>
      <c r="I1305" s="136"/>
      <c r="J1305" s="95" t="s">
        <v>191</v>
      </c>
    </row>
    <row r="1306" spans="1:10" ht="15">
      <c r="A1306" s="96"/>
      <c r="B1306" s="96"/>
      <c r="C1306" s="96"/>
      <c r="D1306" s="96"/>
      <c r="E1306" s="96"/>
      <c r="F1306" s="96" t="s">
        <v>206</v>
      </c>
      <c r="G1306" s="96" t="s">
        <v>207</v>
      </c>
      <c r="H1306" s="96" t="s">
        <v>208</v>
      </c>
      <c r="I1306" s="96" t="s">
        <v>209</v>
      </c>
      <c r="J1306" s="96"/>
    </row>
    <row r="1307" spans="1:10">
      <c r="A1307" s="117"/>
      <c r="B1307" s="117"/>
      <c r="C1307" s="117"/>
      <c r="D1307" s="117"/>
      <c r="E1307" s="117"/>
      <c r="F1307" s="117" t="s">
        <v>211</v>
      </c>
      <c r="G1307" s="117"/>
      <c r="H1307" s="117"/>
      <c r="I1307" s="117"/>
      <c r="J1307" s="89">
        <v>0</v>
      </c>
    </row>
    <row r="1308" spans="1:10">
      <c r="A1308" s="117"/>
      <c r="B1308" s="117"/>
      <c r="C1308" s="117"/>
      <c r="D1308" s="117"/>
      <c r="E1308" s="117"/>
      <c r="F1308" s="117" t="s">
        <v>212</v>
      </c>
      <c r="G1308" s="117"/>
      <c r="H1308" s="117"/>
      <c r="I1308" s="117"/>
      <c r="J1308" s="89">
        <v>0</v>
      </c>
    </row>
    <row r="1309" spans="1:10">
      <c r="A1309" s="92"/>
      <c r="B1309" s="92"/>
      <c r="C1309" s="92"/>
      <c r="D1309" s="92"/>
      <c r="E1309" s="92" t="s">
        <v>139</v>
      </c>
      <c r="F1309" s="24">
        <v>2.11</v>
      </c>
      <c r="G1309" s="92" t="s">
        <v>140</v>
      </c>
      <c r="H1309" s="24">
        <v>0</v>
      </c>
      <c r="I1309" s="92" t="s">
        <v>141</v>
      </c>
      <c r="J1309" s="24">
        <v>2.11</v>
      </c>
    </row>
    <row r="1310" spans="1:10" ht="15" thickBot="1">
      <c r="A1310" s="92"/>
      <c r="B1310" s="92"/>
      <c r="C1310" s="92"/>
      <c r="D1310" s="92"/>
      <c r="E1310" s="92" t="s">
        <v>142</v>
      </c>
      <c r="F1310" s="24">
        <v>8.41</v>
      </c>
      <c r="G1310" s="92"/>
      <c r="H1310" s="138" t="s">
        <v>143</v>
      </c>
      <c r="I1310" s="138"/>
      <c r="J1310" s="24">
        <v>43.14</v>
      </c>
    </row>
    <row r="1311" spans="1:10" ht="15" thickTop="1">
      <c r="A1311" s="25"/>
      <c r="B1311" s="25"/>
      <c r="C1311" s="25"/>
      <c r="D1311" s="25"/>
      <c r="E1311" s="25"/>
      <c r="F1311" s="25"/>
      <c r="G1311" s="25"/>
      <c r="H1311" s="25"/>
      <c r="I1311" s="25"/>
      <c r="J1311" s="25"/>
    </row>
    <row r="1312" spans="1:10" ht="15">
      <c r="A1312" s="93"/>
      <c r="B1312" s="95" t="s">
        <v>17</v>
      </c>
      <c r="C1312" s="93" t="s">
        <v>18</v>
      </c>
      <c r="D1312" s="93" t="s">
        <v>4</v>
      </c>
      <c r="E1312" s="132" t="s">
        <v>126</v>
      </c>
      <c r="F1312" s="132"/>
      <c r="G1312" s="96" t="s">
        <v>19</v>
      </c>
      <c r="H1312" s="95" t="s">
        <v>5</v>
      </c>
      <c r="I1312" s="95" t="s">
        <v>20</v>
      </c>
      <c r="J1312" s="95" t="s">
        <v>6</v>
      </c>
    </row>
    <row r="1313" spans="1:10" ht="25.5">
      <c r="A1313" s="94" t="s">
        <v>127</v>
      </c>
      <c r="B1313" s="8" t="s">
        <v>199</v>
      </c>
      <c r="C1313" s="94" t="s">
        <v>41</v>
      </c>
      <c r="D1313" s="94" t="s">
        <v>200</v>
      </c>
      <c r="E1313" s="139" t="s">
        <v>173</v>
      </c>
      <c r="F1313" s="139"/>
      <c r="G1313" s="9" t="s">
        <v>201</v>
      </c>
      <c r="H1313" s="12">
        <v>1</v>
      </c>
      <c r="I1313" s="10">
        <v>35.03</v>
      </c>
      <c r="J1313" s="10">
        <v>35.03</v>
      </c>
    </row>
    <row r="1314" spans="1:10" ht="15">
      <c r="A1314" s="132" t="s">
        <v>240</v>
      </c>
      <c r="B1314" s="136" t="s">
        <v>17</v>
      </c>
      <c r="C1314" s="132" t="s">
        <v>18</v>
      </c>
      <c r="D1314" s="132" t="s">
        <v>241</v>
      </c>
      <c r="E1314" s="136" t="s">
        <v>188</v>
      </c>
      <c r="F1314" s="137" t="s">
        <v>242</v>
      </c>
      <c r="G1314" s="136"/>
      <c r="H1314" s="137" t="s">
        <v>191</v>
      </c>
      <c r="I1314" s="136"/>
      <c r="J1314" s="136" t="s">
        <v>243</v>
      </c>
    </row>
    <row r="1315" spans="1:10" ht="15">
      <c r="A1315" s="136"/>
      <c r="B1315" s="136"/>
      <c r="C1315" s="136"/>
      <c r="D1315" s="136"/>
      <c r="E1315" s="136"/>
      <c r="F1315" s="95" t="s">
        <v>244</v>
      </c>
      <c r="G1315" s="95" t="s">
        <v>245</v>
      </c>
      <c r="H1315" s="95" t="s">
        <v>244</v>
      </c>
      <c r="I1315" s="95" t="s">
        <v>245</v>
      </c>
      <c r="J1315" s="136"/>
    </row>
    <row r="1316" spans="1:10">
      <c r="A1316" s="98" t="s">
        <v>134</v>
      </c>
      <c r="B1316" s="19" t="s">
        <v>898</v>
      </c>
      <c r="C1316" s="98" t="s">
        <v>41</v>
      </c>
      <c r="D1316" s="98" t="s">
        <v>899</v>
      </c>
      <c r="E1316" s="21">
        <v>1</v>
      </c>
      <c r="F1316" s="22">
        <v>1</v>
      </c>
      <c r="G1316" s="22">
        <v>0</v>
      </c>
      <c r="H1316" s="97">
        <v>282.77999999999997</v>
      </c>
      <c r="I1316" s="97">
        <v>88.87</v>
      </c>
      <c r="J1316" s="97">
        <v>282.77999999999997</v>
      </c>
    </row>
    <row r="1317" spans="1:10">
      <c r="A1317" s="117"/>
      <c r="B1317" s="117"/>
      <c r="C1317" s="117"/>
      <c r="D1317" s="117"/>
      <c r="E1317" s="117"/>
      <c r="F1317" s="117" t="s">
        <v>250</v>
      </c>
      <c r="G1317" s="117"/>
      <c r="H1317" s="117"/>
      <c r="I1317" s="117"/>
      <c r="J1317" s="89">
        <v>282.78070000000002</v>
      </c>
    </row>
    <row r="1318" spans="1:10" ht="30">
      <c r="A1318" s="93" t="s">
        <v>251</v>
      </c>
      <c r="B1318" s="95" t="s">
        <v>17</v>
      </c>
      <c r="C1318" s="93" t="s">
        <v>18</v>
      </c>
      <c r="D1318" s="93" t="s">
        <v>252</v>
      </c>
      <c r="E1318" s="95" t="s">
        <v>188</v>
      </c>
      <c r="F1318" s="136" t="s">
        <v>191</v>
      </c>
      <c r="G1318" s="136"/>
      <c r="H1318" s="136"/>
      <c r="I1318" s="136"/>
      <c r="J1318" s="95" t="s">
        <v>243</v>
      </c>
    </row>
    <row r="1319" spans="1:10">
      <c r="A1319" s="98" t="s">
        <v>134</v>
      </c>
      <c r="B1319" s="19" t="s">
        <v>285</v>
      </c>
      <c r="C1319" s="98" t="s">
        <v>41</v>
      </c>
      <c r="D1319" s="98" t="s">
        <v>286</v>
      </c>
      <c r="E1319" s="21">
        <v>6</v>
      </c>
      <c r="F1319" s="98"/>
      <c r="G1319" s="98"/>
      <c r="H1319" s="98"/>
      <c r="I1319" s="97" t="s">
        <v>673</v>
      </c>
      <c r="J1319" s="97" t="s">
        <v>902</v>
      </c>
    </row>
    <row r="1320" spans="1:10">
      <c r="A1320" s="117"/>
      <c r="B1320" s="117"/>
      <c r="C1320" s="117"/>
      <c r="D1320" s="117"/>
      <c r="E1320" s="117"/>
      <c r="F1320" s="117" t="s">
        <v>257</v>
      </c>
      <c r="G1320" s="117"/>
      <c r="H1320" s="117"/>
      <c r="I1320" s="117"/>
      <c r="J1320" s="26">
        <v>0</v>
      </c>
    </row>
    <row r="1321" spans="1:10">
      <c r="A1321" s="117"/>
      <c r="B1321" s="117"/>
      <c r="C1321" s="117"/>
      <c r="D1321" s="117"/>
      <c r="E1321" s="117"/>
      <c r="F1321" s="117" t="s">
        <v>258</v>
      </c>
      <c r="G1321" s="117"/>
      <c r="H1321" s="117"/>
      <c r="I1321" s="117"/>
      <c r="J1321" s="89">
        <v>135.7578</v>
      </c>
    </row>
    <row r="1322" spans="1:10">
      <c r="A1322" s="117"/>
      <c r="B1322" s="117"/>
      <c r="C1322" s="117"/>
      <c r="D1322" s="117"/>
      <c r="E1322" s="117"/>
      <c r="F1322" s="117" t="s">
        <v>182</v>
      </c>
      <c r="G1322" s="117"/>
      <c r="H1322" s="117"/>
      <c r="I1322" s="117"/>
      <c r="J1322" s="89">
        <v>418.5385</v>
      </c>
    </row>
    <row r="1323" spans="1:10">
      <c r="A1323" s="117"/>
      <c r="B1323" s="117"/>
      <c r="C1323" s="117"/>
      <c r="D1323" s="117"/>
      <c r="E1323" s="117"/>
      <c r="F1323" s="117" t="s">
        <v>183</v>
      </c>
      <c r="G1323" s="117"/>
      <c r="H1323" s="117"/>
      <c r="I1323" s="117"/>
      <c r="J1323" s="89">
        <v>12.34</v>
      </c>
    </row>
    <row r="1324" spans="1:10">
      <c r="A1324" s="117"/>
      <c r="B1324" s="117"/>
      <c r="C1324" s="117"/>
      <c r="D1324" s="117"/>
      <c r="E1324" s="117"/>
      <c r="F1324" s="117" t="s">
        <v>184</v>
      </c>
      <c r="G1324" s="117"/>
      <c r="H1324" s="117"/>
      <c r="I1324" s="117"/>
      <c r="J1324" s="89">
        <v>33.917200000000001</v>
      </c>
    </row>
    <row r="1325" spans="1:10">
      <c r="A1325" s="117"/>
      <c r="B1325" s="117"/>
      <c r="C1325" s="117"/>
      <c r="D1325" s="117"/>
      <c r="E1325" s="117"/>
      <c r="F1325" s="117" t="s">
        <v>185</v>
      </c>
      <c r="G1325" s="117"/>
      <c r="H1325" s="117"/>
      <c r="I1325" s="117"/>
      <c r="J1325" s="89">
        <v>1.1111</v>
      </c>
    </row>
    <row r="1326" spans="1:10">
      <c r="A1326" s="117"/>
      <c r="B1326" s="117"/>
      <c r="C1326" s="117"/>
      <c r="D1326" s="117"/>
      <c r="E1326" s="117"/>
      <c r="F1326" s="117" t="s">
        <v>211</v>
      </c>
      <c r="G1326" s="117"/>
      <c r="H1326" s="117"/>
      <c r="I1326" s="117"/>
      <c r="J1326" s="89">
        <v>0</v>
      </c>
    </row>
    <row r="1327" spans="1:10" ht="30">
      <c r="A1327" s="93" t="s">
        <v>203</v>
      </c>
      <c r="B1327" s="95" t="s">
        <v>204</v>
      </c>
      <c r="C1327" s="93" t="s">
        <v>18</v>
      </c>
      <c r="D1327" s="93" t="s">
        <v>4</v>
      </c>
      <c r="E1327" s="95" t="s">
        <v>188</v>
      </c>
      <c r="F1327" s="136" t="s">
        <v>205</v>
      </c>
      <c r="G1327" s="137"/>
      <c r="H1327" s="136"/>
      <c r="I1327" s="136"/>
      <c r="J1327" s="95" t="s">
        <v>191</v>
      </c>
    </row>
    <row r="1328" spans="1:10" ht="15">
      <c r="A1328" s="96"/>
      <c r="B1328" s="96"/>
      <c r="C1328" s="96"/>
      <c r="D1328" s="96"/>
      <c r="E1328" s="96"/>
      <c r="F1328" s="96" t="s">
        <v>206</v>
      </c>
      <c r="G1328" s="96" t="s">
        <v>207</v>
      </c>
      <c r="H1328" s="96" t="s">
        <v>208</v>
      </c>
      <c r="I1328" s="96" t="s">
        <v>209</v>
      </c>
      <c r="J1328" s="96"/>
    </row>
    <row r="1329" spans="1:10">
      <c r="A1329" s="117"/>
      <c r="B1329" s="117"/>
      <c r="C1329" s="117"/>
      <c r="D1329" s="117"/>
      <c r="E1329" s="117"/>
      <c r="F1329" s="117" t="s">
        <v>211</v>
      </c>
      <c r="G1329" s="117"/>
      <c r="H1329" s="117"/>
      <c r="I1329" s="117"/>
      <c r="J1329" s="89">
        <v>0</v>
      </c>
    </row>
    <row r="1330" spans="1:10">
      <c r="A1330" s="117"/>
      <c r="B1330" s="117"/>
      <c r="C1330" s="117"/>
      <c r="D1330" s="117"/>
      <c r="E1330" s="117"/>
      <c r="F1330" s="117" t="s">
        <v>212</v>
      </c>
      <c r="G1330" s="117"/>
      <c r="H1330" s="117"/>
      <c r="I1330" s="117"/>
      <c r="J1330" s="89">
        <v>0</v>
      </c>
    </row>
    <row r="1331" spans="1:10">
      <c r="A1331" s="92"/>
      <c r="B1331" s="92"/>
      <c r="C1331" s="92"/>
      <c r="D1331" s="92"/>
      <c r="E1331" s="92" t="s">
        <v>139</v>
      </c>
      <c r="F1331" s="24">
        <v>11</v>
      </c>
      <c r="G1331" s="92" t="s">
        <v>140</v>
      </c>
      <c r="H1331" s="24">
        <v>0</v>
      </c>
      <c r="I1331" s="92" t="s">
        <v>141</v>
      </c>
      <c r="J1331" s="24">
        <v>11</v>
      </c>
    </row>
    <row r="1332" spans="1:10" ht="15" thickBot="1">
      <c r="A1332" s="92"/>
      <c r="B1332" s="92"/>
      <c r="C1332" s="92"/>
      <c r="D1332" s="92"/>
      <c r="E1332" s="92" t="s">
        <v>142</v>
      </c>
      <c r="F1332" s="24">
        <v>8.48</v>
      </c>
      <c r="G1332" s="92"/>
      <c r="H1332" s="138" t="s">
        <v>143</v>
      </c>
      <c r="I1332" s="138"/>
      <c r="J1332" s="24">
        <v>43.51</v>
      </c>
    </row>
    <row r="1333" spans="1:10" ht="15" thickTop="1">
      <c r="A1333" s="25"/>
      <c r="B1333" s="25"/>
      <c r="C1333" s="25"/>
      <c r="D1333" s="25"/>
      <c r="E1333" s="25"/>
      <c r="F1333" s="25"/>
      <c r="G1333" s="25"/>
      <c r="H1333" s="25"/>
      <c r="I1333" s="25"/>
      <c r="J1333" s="25"/>
    </row>
    <row r="1334" spans="1:10" ht="15">
      <c r="A1334" s="93"/>
      <c r="B1334" s="95" t="s">
        <v>17</v>
      </c>
      <c r="C1334" s="93" t="s">
        <v>18</v>
      </c>
      <c r="D1334" s="93" t="s">
        <v>4</v>
      </c>
      <c r="E1334" s="132" t="s">
        <v>126</v>
      </c>
      <c r="F1334" s="132"/>
      <c r="G1334" s="96" t="s">
        <v>19</v>
      </c>
      <c r="H1334" s="95" t="s">
        <v>5</v>
      </c>
      <c r="I1334" s="95" t="s">
        <v>20</v>
      </c>
      <c r="J1334" s="95" t="s">
        <v>6</v>
      </c>
    </row>
    <row r="1335" spans="1:10">
      <c r="A1335" s="94" t="s">
        <v>127</v>
      </c>
      <c r="B1335" s="8" t="s">
        <v>221</v>
      </c>
      <c r="C1335" s="94" t="s">
        <v>23</v>
      </c>
      <c r="D1335" s="94" t="s">
        <v>222</v>
      </c>
      <c r="E1335" s="139">
        <v>0</v>
      </c>
      <c r="F1335" s="139"/>
      <c r="G1335" s="9" t="s">
        <v>53</v>
      </c>
      <c r="H1335" s="12">
        <v>1</v>
      </c>
      <c r="I1335" s="10">
        <v>1061.6600000000001</v>
      </c>
      <c r="J1335" s="10">
        <v>1061.6600000000001</v>
      </c>
    </row>
    <row r="1336" spans="1:10" ht="25.5">
      <c r="A1336" s="100" t="s">
        <v>128</v>
      </c>
      <c r="B1336" s="14" t="s">
        <v>132</v>
      </c>
      <c r="C1336" s="100" t="s">
        <v>23</v>
      </c>
      <c r="D1336" s="100" t="s">
        <v>133</v>
      </c>
      <c r="E1336" s="140">
        <v>0</v>
      </c>
      <c r="F1336" s="140"/>
      <c r="G1336" s="15" t="s">
        <v>131</v>
      </c>
      <c r="H1336" s="16">
        <v>4.5</v>
      </c>
      <c r="I1336" s="17">
        <v>26.9</v>
      </c>
      <c r="J1336" s="17">
        <v>121.05</v>
      </c>
    </row>
    <row r="1337" spans="1:10" ht="25.5">
      <c r="A1337" s="100" t="s">
        <v>128</v>
      </c>
      <c r="B1337" s="14" t="s">
        <v>903</v>
      </c>
      <c r="C1337" s="100" t="s">
        <v>23</v>
      </c>
      <c r="D1337" s="100" t="s">
        <v>239</v>
      </c>
      <c r="E1337" s="140">
        <v>0</v>
      </c>
      <c r="F1337" s="140"/>
      <c r="G1337" s="15" t="s">
        <v>131</v>
      </c>
      <c r="H1337" s="16">
        <v>1.65</v>
      </c>
      <c r="I1337" s="17">
        <v>32.770000000000003</v>
      </c>
      <c r="J1337" s="17">
        <v>54.07</v>
      </c>
    </row>
    <row r="1338" spans="1:10">
      <c r="A1338" s="98" t="s">
        <v>134</v>
      </c>
      <c r="B1338" s="19" t="s">
        <v>904</v>
      </c>
      <c r="C1338" s="98" t="s">
        <v>23</v>
      </c>
      <c r="D1338" s="98" t="s">
        <v>905</v>
      </c>
      <c r="E1338" s="141" t="s">
        <v>220</v>
      </c>
      <c r="F1338" s="141"/>
      <c r="G1338" s="20" t="s">
        <v>53</v>
      </c>
      <c r="H1338" s="21">
        <v>1</v>
      </c>
      <c r="I1338" s="22">
        <v>56.67</v>
      </c>
      <c r="J1338" s="22">
        <v>56.67</v>
      </c>
    </row>
    <row r="1339" spans="1:10">
      <c r="A1339" s="98" t="s">
        <v>134</v>
      </c>
      <c r="B1339" s="19" t="s">
        <v>906</v>
      </c>
      <c r="C1339" s="98" t="s">
        <v>23</v>
      </c>
      <c r="D1339" s="98" t="s">
        <v>907</v>
      </c>
      <c r="E1339" s="141" t="s">
        <v>135</v>
      </c>
      <c r="F1339" s="141"/>
      <c r="G1339" s="20" t="s">
        <v>53</v>
      </c>
      <c r="H1339" s="21">
        <v>1.02</v>
      </c>
      <c r="I1339" s="22">
        <v>812.22</v>
      </c>
      <c r="J1339" s="22">
        <v>828.46</v>
      </c>
    </row>
    <row r="1340" spans="1:10" ht="25.5">
      <c r="A1340" s="98" t="s">
        <v>134</v>
      </c>
      <c r="B1340" s="19" t="s">
        <v>908</v>
      </c>
      <c r="C1340" s="98" t="s">
        <v>23</v>
      </c>
      <c r="D1340" s="98" t="s">
        <v>909</v>
      </c>
      <c r="E1340" s="141" t="s">
        <v>220</v>
      </c>
      <c r="F1340" s="141"/>
      <c r="G1340" s="20" t="s">
        <v>131</v>
      </c>
      <c r="H1340" s="21">
        <v>0.65</v>
      </c>
      <c r="I1340" s="22">
        <v>2.1800000000000002</v>
      </c>
      <c r="J1340" s="22">
        <v>1.41</v>
      </c>
    </row>
    <row r="1341" spans="1:10">
      <c r="A1341" s="92"/>
      <c r="B1341" s="92"/>
      <c r="C1341" s="92"/>
      <c r="D1341" s="92"/>
      <c r="E1341" s="92" t="s">
        <v>139</v>
      </c>
      <c r="F1341" s="24">
        <v>111.34</v>
      </c>
      <c r="G1341" s="92" t="s">
        <v>140</v>
      </c>
      <c r="H1341" s="24">
        <v>0</v>
      </c>
      <c r="I1341" s="92" t="s">
        <v>141</v>
      </c>
      <c r="J1341" s="24">
        <v>111.34</v>
      </c>
    </row>
    <row r="1342" spans="1:10" ht="15" thickBot="1">
      <c r="A1342" s="92"/>
      <c r="B1342" s="92"/>
      <c r="C1342" s="92"/>
      <c r="D1342" s="92"/>
      <c r="E1342" s="92" t="s">
        <v>142</v>
      </c>
      <c r="F1342" s="24">
        <v>257.24</v>
      </c>
      <c r="G1342" s="92"/>
      <c r="H1342" s="138" t="s">
        <v>143</v>
      </c>
      <c r="I1342" s="138"/>
      <c r="J1342" s="24">
        <v>1318.9</v>
      </c>
    </row>
    <row r="1343" spans="1:10" ht="15" thickTop="1">
      <c r="A1343" s="25"/>
      <c r="B1343" s="25"/>
      <c r="C1343" s="25"/>
      <c r="D1343" s="25"/>
      <c r="E1343" s="25"/>
      <c r="F1343" s="25"/>
      <c r="G1343" s="25"/>
      <c r="H1343" s="25"/>
      <c r="I1343" s="25"/>
      <c r="J1343" s="25"/>
    </row>
    <row r="1344" spans="1:10" ht="15">
      <c r="A1344" s="93"/>
      <c r="B1344" s="95" t="s">
        <v>17</v>
      </c>
      <c r="C1344" s="93" t="s">
        <v>18</v>
      </c>
      <c r="D1344" s="93" t="s">
        <v>4</v>
      </c>
      <c r="E1344" s="132" t="s">
        <v>126</v>
      </c>
      <c r="F1344" s="132"/>
      <c r="G1344" s="96" t="s">
        <v>19</v>
      </c>
      <c r="H1344" s="95" t="s">
        <v>5</v>
      </c>
      <c r="I1344" s="95" t="s">
        <v>20</v>
      </c>
      <c r="J1344" s="95" t="s">
        <v>6</v>
      </c>
    </row>
    <row r="1345" spans="1:10">
      <c r="A1345" s="94" t="s">
        <v>127</v>
      </c>
      <c r="B1345" s="8" t="s">
        <v>169</v>
      </c>
      <c r="C1345" s="94" t="s">
        <v>27</v>
      </c>
      <c r="D1345" s="94" t="s">
        <v>170</v>
      </c>
      <c r="E1345" s="139" t="s">
        <v>171</v>
      </c>
      <c r="F1345" s="139"/>
      <c r="G1345" s="9" t="s">
        <v>172</v>
      </c>
      <c r="H1345" s="12">
        <v>1</v>
      </c>
      <c r="I1345" s="10">
        <v>31.52</v>
      </c>
      <c r="J1345" s="10">
        <v>31.52</v>
      </c>
    </row>
    <row r="1346" spans="1:10" ht="25.5">
      <c r="A1346" s="100" t="s">
        <v>128</v>
      </c>
      <c r="B1346" s="14" t="s">
        <v>846</v>
      </c>
      <c r="C1346" s="100" t="s">
        <v>27</v>
      </c>
      <c r="D1346" s="100" t="s">
        <v>847</v>
      </c>
      <c r="E1346" s="140" t="s">
        <v>171</v>
      </c>
      <c r="F1346" s="140"/>
      <c r="G1346" s="15" t="s">
        <v>172</v>
      </c>
      <c r="H1346" s="16">
        <v>1</v>
      </c>
      <c r="I1346" s="17">
        <v>0.75</v>
      </c>
      <c r="J1346" s="17">
        <v>0.75</v>
      </c>
    </row>
    <row r="1347" spans="1:10">
      <c r="A1347" s="98" t="s">
        <v>134</v>
      </c>
      <c r="B1347" s="19" t="s">
        <v>848</v>
      </c>
      <c r="C1347" s="98" t="s">
        <v>27</v>
      </c>
      <c r="D1347" s="98" t="s">
        <v>849</v>
      </c>
      <c r="E1347" s="141" t="s">
        <v>252</v>
      </c>
      <c r="F1347" s="141"/>
      <c r="G1347" s="20" t="s">
        <v>172</v>
      </c>
      <c r="H1347" s="21">
        <v>1</v>
      </c>
      <c r="I1347" s="22">
        <v>20.3</v>
      </c>
      <c r="J1347" s="22">
        <v>20.3</v>
      </c>
    </row>
    <row r="1348" spans="1:10" ht="25.5">
      <c r="A1348" s="98" t="s">
        <v>134</v>
      </c>
      <c r="B1348" s="19" t="s">
        <v>744</v>
      </c>
      <c r="C1348" s="98" t="s">
        <v>27</v>
      </c>
      <c r="D1348" s="98" t="s">
        <v>745</v>
      </c>
      <c r="E1348" s="141" t="s">
        <v>733</v>
      </c>
      <c r="F1348" s="141"/>
      <c r="G1348" s="20" t="s">
        <v>172</v>
      </c>
      <c r="H1348" s="21">
        <v>1</v>
      </c>
      <c r="I1348" s="22">
        <v>1.51</v>
      </c>
      <c r="J1348" s="22">
        <v>1.51</v>
      </c>
    </row>
    <row r="1349" spans="1:10" ht="25.5">
      <c r="A1349" s="98" t="s">
        <v>134</v>
      </c>
      <c r="B1349" s="19" t="s">
        <v>736</v>
      </c>
      <c r="C1349" s="98" t="s">
        <v>27</v>
      </c>
      <c r="D1349" s="98" t="s">
        <v>737</v>
      </c>
      <c r="E1349" s="141" t="s">
        <v>733</v>
      </c>
      <c r="F1349" s="141"/>
      <c r="G1349" s="20" t="s">
        <v>172</v>
      </c>
      <c r="H1349" s="21">
        <v>1</v>
      </c>
      <c r="I1349" s="22">
        <v>0.11</v>
      </c>
      <c r="J1349" s="22">
        <v>0.11</v>
      </c>
    </row>
    <row r="1350" spans="1:10" ht="25.5">
      <c r="A1350" s="98" t="s">
        <v>134</v>
      </c>
      <c r="B1350" s="19" t="s">
        <v>910</v>
      </c>
      <c r="C1350" s="98" t="s">
        <v>27</v>
      </c>
      <c r="D1350" s="98" t="s">
        <v>911</v>
      </c>
      <c r="E1350" s="141" t="s">
        <v>733</v>
      </c>
      <c r="F1350" s="141"/>
      <c r="G1350" s="20" t="s">
        <v>172</v>
      </c>
      <c r="H1350" s="21">
        <v>1</v>
      </c>
      <c r="I1350" s="22">
        <v>0.86</v>
      </c>
      <c r="J1350" s="22">
        <v>0.86</v>
      </c>
    </row>
    <row r="1351" spans="1:10" ht="25.5">
      <c r="A1351" s="98" t="s">
        <v>134</v>
      </c>
      <c r="B1351" s="19" t="s">
        <v>738</v>
      </c>
      <c r="C1351" s="98" t="s">
        <v>27</v>
      </c>
      <c r="D1351" s="98" t="s">
        <v>739</v>
      </c>
      <c r="E1351" s="141" t="s">
        <v>733</v>
      </c>
      <c r="F1351" s="141"/>
      <c r="G1351" s="20" t="s">
        <v>172</v>
      </c>
      <c r="H1351" s="21">
        <v>1</v>
      </c>
      <c r="I1351" s="22">
        <v>5.15</v>
      </c>
      <c r="J1351" s="22">
        <v>5.15</v>
      </c>
    </row>
    <row r="1352" spans="1:10" ht="25.5">
      <c r="A1352" s="98" t="s">
        <v>134</v>
      </c>
      <c r="B1352" s="19" t="s">
        <v>740</v>
      </c>
      <c r="C1352" s="98" t="s">
        <v>27</v>
      </c>
      <c r="D1352" s="98" t="s">
        <v>741</v>
      </c>
      <c r="E1352" s="141" t="s">
        <v>733</v>
      </c>
      <c r="F1352" s="141"/>
      <c r="G1352" s="20" t="s">
        <v>172</v>
      </c>
      <c r="H1352" s="21">
        <v>1</v>
      </c>
      <c r="I1352" s="22">
        <v>1.19</v>
      </c>
      <c r="J1352" s="22">
        <v>1.19</v>
      </c>
    </row>
    <row r="1353" spans="1:10" ht="25.5">
      <c r="A1353" s="98" t="s">
        <v>134</v>
      </c>
      <c r="B1353" s="19" t="s">
        <v>912</v>
      </c>
      <c r="C1353" s="98" t="s">
        <v>27</v>
      </c>
      <c r="D1353" s="98" t="s">
        <v>913</v>
      </c>
      <c r="E1353" s="141" t="s">
        <v>733</v>
      </c>
      <c r="F1353" s="141"/>
      <c r="G1353" s="20" t="s">
        <v>172</v>
      </c>
      <c r="H1353" s="21">
        <v>1</v>
      </c>
      <c r="I1353" s="22">
        <v>1.65</v>
      </c>
      <c r="J1353" s="22">
        <v>1.65</v>
      </c>
    </row>
    <row r="1354" spans="1:10">
      <c r="A1354" s="92"/>
      <c r="B1354" s="92"/>
      <c r="C1354" s="92"/>
      <c r="D1354" s="92"/>
      <c r="E1354" s="92" t="s">
        <v>139</v>
      </c>
      <c r="F1354" s="24">
        <v>21.05</v>
      </c>
      <c r="G1354" s="92" t="s">
        <v>140</v>
      </c>
      <c r="H1354" s="24">
        <v>0</v>
      </c>
      <c r="I1354" s="92" t="s">
        <v>141</v>
      </c>
      <c r="J1354" s="24">
        <v>21.05</v>
      </c>
    </row>
    <row r="1355" spans="1:10" ht="15" thickBot="1">
      <c r="A1355" s="92"/>
      <c r="B1355" s="92"/>
      <c r="C1355" s="92"/>
      <c r="D1355" s="92"/>
      <c r="E1355" s="92" t="s">
        <v>142</v>
      </c>
      <c r="F1355" s="24">
        <v>7.63</v>
      </c>
      <c r="G1355" s="92"/>
      <c r="H1355" s="138" t="s">
        <v>143</v>
      </c>
      <c r="I1355" s="138"/>
      <c r="J1355" s="24">
        <v>39.15</v>
      </c>
    </row>
    <row r="1356" spans="1:10" ht="15" thickTop="1">
      <c r="A1356" s="25"/>
      <c r="B1356" s="25"/>
      <c r="C1356" s="25"/>
      <c r="D1356" s="25"/>
      <c r="E1356" s="25"/>
      <c r="F1356" s="25"/>
      <c r="G1356" s="25"/>
      <c r="H1356" s="25"/>
      <c r="I1356" s="25"/>
      <c r="J1356" s="25"/>
    </row>
    <row r="1357" spans="1:10" ht="15">
      <c r="A1357" s="93"/>
      <c r="B1357" s="95" t="s">
        <v>17</v>
      </c>
      <c r="C1357" s="93" t="s">
        <v>18</v>
      </c>
      <c r="D1357" s="93" t="s">
        <v>4</v>
      </c>
      <c r="E1357" s="132" t="s">
        <v>126</v>
      </c>
      <c r="F1357" s="132"/>
      <c r="G1357" s="96" t="s">
        <v>19</v>
      </c>
      <c r="H1357" s="95" t="s">
        <v>5</v>
      </c>
      <c r="I1357" s="95" t="s">
        <v>20</v>
      </c>
      <c r="J1357" s="95" t="s">
        <v>6</v>
      </c>
    </row>
    <row r="1358" spans="1:10" ht="25.5">
      <c r="A1358" s="94" t="s">
        <v>127</v>
      </c>
      <c r="B1358" s="8" t="s">
        <v>664</v>
      </c>
      <c r="C1358" s="94" t="s">
        <v>23</v>
      </c>
      <c r="D1358" s="94" t="s">
        <v>665</v>
      </c>
      <c r="E1358" s="139">
        <v>0</v>
      </c>
      <c r="F1358" s="139"/>
      <c r="G1358" s="9" t="s">
        <v>666</v>
      </c>
      <c r="H1358" s="12">
        <v>1</v>
      </c>
      <c r="I1358" s="10">
        <v>4808.8999999999996</v>
      </c>
      <c r="J1358" s="10">
        <v>4808.8999999999996</v>
      </c>
    </row>
    <row r="1359" spans="1:10" ht="25.5">
      <c r="A1359" s="100" t="s">
        <v>128</v>
      </c>
      <c r="B1359" s="14" t="s">
        <v>850</v>
      </c>
      <c r="C1359" s="100" t="s">
        <v>23</v>
      </c>
      <c r="D1359" s="100" t="s">
        <v>851</v>
      </c>
      <c r="E1359" s="140">
        <v>0</v>
      </c>
      <c r="F1359" s="140"/>
      <c r="G1359" s="15" t="s">
        <v>666</v>
      </c>
      <c r="H1359" s="16">
        <v>1</v>
      </c>
      <c r="I1359" s="17">
        <v>70.66</v>
      </c>
      <c r="J1359" s="17">
        <v>70.66</v>
      </c>
    </row>
    <row r="1360" spans="1:10" ht="25.5">
      <c r="A1360" s="98" t="s">
        <v>134</v>
      </c>
      <c r="B1360" s="19" t="s">
        <v>914</v>
      </c>
      <c r="C1360" s="98" t="s">
        <v>23</v>
      </c>
      <c r="D1360" s="98" t="s">
        <v>915</v>
      </c>
      <c r="E1360" s="141" t="s">
        <v>135</v>
      </c>
      <c r="F1360" s="141"/>
      <c r="G1360" s="20" t="s">
        <v>666</v>
      </c>
      <c r="H1360" s="21">
        <v>1</v>
      </c>
      <c r="I1360" s="22">
        <v>15.46</v>
      </c>
      <c r="J1360" s="22">
        <v>15.46</v>
      </c>
    </row>
    <row r="1361" spans="1:10">
      <c r="A1361" s="98" t="s">
        <v>134</v>
      </c>
      <c r="B1361" s="19" t="s">
        <v>852</v>
      </c>
      <c r="C1361" s="98" t="s">
        <v>23</v>
      </c>
      <c r="D1361" s="98" t="s">
        <v>853</v>
      </c>
      <c r="E1361" s="141" t="s">
        <v>252</v>
      </c>
      <c r="F1361" s="141"/>
      <c r="G1361" s="20" t="s">
        <v>666</v>
      </c>
      <c r="H1361" s="21">
        <v>1</v>
      </c>
      <c r="I1361" s="22">
        <v>4206.13</v>
      </c>
      <c r="J1361" s="22">
        <v>4206.13</v>
      </c>
    </row>
    <row r="1362" spans="1:10">
      <c r="A1362" s="98" t="s">
        <v>134</v>
      </c>
      <c r="B1362" s="19" t="s">
        <v>916</v>
      </c>
      <c r="C1362" s="98" t="s">
        <v>23</v>
      </c>
      <c r="D1362" s="98" t="s">
        <v>917</v>
      </c>
      <c r="E1362" s="141" t="s">
        <v>135</v>
      </c>
      <c r="F1362" s="141"/>
      <c r="G1362" s="20" t="s">
        <v>666</v>
      </c>
      <c r="H1362" s="21">
        <v>1</v>
      </c>
      <c r="I1362" s="22">
        <v>18.28</v>
      </c>
      <c r="J1362" s="22">
        <v>18.28</v>
      </c>
    </row>
    <row r="1363" spans="1:10">
      <c r="A1363" s="98" t="s">
        <v>134</v>
      </c>
      <c r="B1363" s="19" t="s">
        <v>918</v>
      </c>
      <c r="C1363" s="98" t="s">
        <v>23</v>
      </c>
      <c r="D1363" s="98" t="s">
        <v>919</v>
      </c>
      <c r="E1363" s="141" t="s">
        <v>135</v>
      </c>
      <c r="F1363" s="141"/>
      <c r="G1363" s="20" t="s">
        <v>666</v>
      </c>
      <c r="H1363" s="21">
        <v>1</v>
      </c>
      <c r="I1363" s="22">
        <v>247.23</v>
      </c>
      <c r="J1363" s="22">
        <v>247.23</v>
      </c>
    </row>
    <row r="1364" spans="1:10" ht="25.5">
      <c r="A1364" s="98" t="s">
        <v>134</v>
      </c>
      <c r="B1364" s="19" t="s">
        <v>920</v>
      </c>
      <c r="C1364" s="98" t="s">
        <v>23</v>
      </c>
      <c r="D1364" s="98" t="s">
        <v>921</v>
      </c>
      <c r="E1364" s="141" t="s">
        <v>135</v>
      </c>
      <c r="F1364" s="141"/>
      <c r="G1364" s="20" t="s">
        <v>666</v>
      </c>
      <c r="H1364" s="21">
        <v>1</v>
      </c>
      <c r="I1364" s="22">
        <v>251.14</v>
      </c>
      <c r="J1364" s="22">
        <v>251.14</v>
      </c>
    </row>
    <row r="1365" spans="1:10">
      <c r="A1365" s="92"/>
      <c r="B1365" s="92"/>
      <c r="C1365" s="92"/>
      <c r="D1365" s="92"/>
      <c r="E1365" s="92" t="s">
        <v>139</v>
      </c>
      <c r="F1365" s="24">
        <v>4276.79</v>
      </c>
      <c r="G1365" s="92" t="s">
        <v>140</v>
      </c>
      <c r="H1365" s="24">
        <v>0</v>
      </c>
      <c r="I1365" s="92" t="s">
        <v>141</v>
      </c>
      <c r="J1365" s="24">
        <v>4276.79</v>
      </c>
    </row>
    <row r="1366" spans="1:10" ht="15" thickBot="1">
      <c r="A1366" s="92"/>
      <c r="B1366" s="92"/>
      <c r="C1366" s="92"/>
      <c r="D1366" s="92"/>
      <c r="E1366" s="92" t="s">
        <v>142</v>
      </c>
      <c r="F1366" s="24">
        <v>1165.19</v>
      </c>
      <c r="G1366" s="92"/>
      <c r="H1366" s="138" t="s">
        <v>143</v>
      </c>
      <c r="I1366" s="138"/>
      <c r="J1366" s="24">
        <v>5974.09</v>
      </c>
    </row>
    <row r="1367" spans="1:10" ht="15" thickTop="1">
      <c r="A1367" s="25"/>
      <c r="B1367" s="25"/>
      <c r="C1367" s="25"/>
      <c r="D1367" s="25"/>
      <c r="E1367" s="25"/>
      <c r="F1367" s="25"/>
      <c r="G1367" s="25"/>
      <c r="H1367" s="25"/>
      <c r="I1367" s="25"/>
      <c r="J1367" s="25"/>
    </row>
    <row r="1368" spans="1:10" ht="15">
      <c r="A1368" s="93"/>
      <c r="B1368" s="95" t="s">
        <v>17</v>
      </c>
      <c r="C1368" s="93" t="s">
        <v>18</v>
      </c>
      <c r="D1368" s="93" t="s">
        <v>4</v>
      </c>
      <c r="E1368" s="132" t="s">
        <v>126</v>
      </c>
      <c r="F1368" s="132"/>
      <c r="G1368" s="96" t="s">
        <v>19</v>
      </c>
      <c r="H1368" s="95" t="s">
        <v>5</v>
      </c>
      <c r="I1368" s="95" t="s">
        <v>20</v>
      </c>
      <c r="J1368" s="95" t="s">
        <v>6</v>
      </c>
    </row>
    <row r="1369" spans="1:10" ht="25.5">
      <c r="A1369" s="94" t="s">
        <v>127</v>
      </c>
      <c r="B1369" s="8" t="s">
        <v>177</v>
      </c>
      <c r="C1369" s="94" t="s">
        <v>27</v>
      </c>
      <c r="D1369" s="94" t="s">
        <v>178</v>
      </c>
      <c r="E1369" s="139" t="s">
        <v>171</v>
      </c>
      <c r="F1369" s="139"/>
      <c r="G1369" s="9" t="s">
        <v>172</v>
      </c>
      <c r="H1369" s="12">
        <v>1</v>
      </c>
      <c r="I1369" s="10">
        <v>137.06</v>
      </c>
      <c r="J1369" s="10">
        <v>137.06</v>
      </c>
    </row>
    <row r="1370" spans="1:10" ht="25.5">
      <c r="A1370" s="100" t="s">
        <v>128</v>
      </c>
      <c r="B1370" s="14" t="s">
        <v>854</v>
      </c>
      <c r="C1370" s="100" t="s">
        <v>27</v>
      </c>
      <c r="D1370" s="100" t="s">
        <v>855</v>
      </c>
      <c r="E1370" s="140" t="s">
        <v>171</v>
      </c>
      <c r="F1370" s="140"/>
      <c r="G1370" s="15" t="s">
        <v>172</v>
      </c>
      <c r="H1370" s="16">
        <v>1</v>
      </c>
      <c r="I1370" s="17">
        <v>1.87</v>
      </c>
      <c r="J1370" s="17">
        <v>1.87</v>
      </c>
    </row>
    <row r="1371" spans="1:10" ht="25.5">
      <c r="A1371" s="98" t="s">
        <v>134</v>
      </c>
      <c r="B1371" s="19" t="s">
        <v>738</v>
      </c>
      <c r="C1371" s="98" t="s">
        <v>27</v>
      </c>
      <c r="D1371" s="98" t="s">
        <v>739</v>
      </c>
      <c r="E1371" s="141" t="s">
        <v>733</v>
      </c>
      <c r="F1371" s="141"/>
      <c r="G1371" s="20" t="s">
        <v>172</v>
      </c>
      <c r="H1371" s="21">
        <v>1</v>
      </c>
      <c r="I1371" s="22">
        <v>5.15</v>
      </c>
      <c r="J1371" s="22">
        <v>5.15</v>
      </c>
    </row>
    <row r="1372" spans="1:10">
      <c r="A1372" s="98" t="s">
        <v>134</v>
      </c>
      <c r="B1372" s="19" t="s">
        <v>856</v>
      </c>
      <c r="C1372" s="98" t="s">
        <v>27</v>
      </c>
      <c r="D1372" s="98" t="s">
        <v>857</v>
      </c>
      <c r="E1372" s="141" t="s">
        <v>252</v>
      </c>
      <c r="F1372" s="141"/>
      <c r="G1372" s="20" t="s">
        <v>172</v>
      </c>
      <c r="H1372" s="21">
        <v>1</v>
      </c>
      <c r="I1372" s="22">
        <v>127.3</v>
      </c>
      <c r="J1372" s="22">
        <v>127.3</v>
      </c>
    </row>
    <row r="1373" spans="1:10" ht="25.5">
      <c r="A1373" s="98" t="s">
        <v>134</v>
      </c>
      <c r="B1373" s="19" t="s">
        <v>744</v>
      </c>
      <c r="C1373" s="98" t="s">
        <v>27</v>
      </c>
      <c r="D1373" s="98" t="s">
        <v>745</v>
      </c>
      <c r="E1373" s="141" t="s">
        <v>733</v>
      </c>
      <c r="F1373" s="141"/>
      <c r="G1373" s="20" t="s">
        <v>172</v>
      </c>
      <c r="H1373" s="21">
        <v>1</v>
      </c>
      <c r="I1373" s="22">
        <v>1.51</v>
      </c>
      <c r="J1373" s="22">
        <v>1.51</v>
      </c>
    </row>
    <row r="1374" spans="1:10" ht="25.5">
      <c r="A1374" s="98" t="s">
        <v>134</v>
      </c>
      <c r="B1374" s="19" t="s">
        <v>922</v>
      </c>
      <c r="C1374" s="98" t="s">
        <v>27</v>
      </c>
      <c r="D1374" s="98" t="s">
        <v>923</v>
      </c>
      <c r="E1374" s="141" t="s">
        <v>733</v>
      </c>
      <c r="F1374" s="141"/>
      <c r="G1374" s="20" t="s">
        <v>172</v>
      </c>
      <c r="H1374" s="21">
        <v>1</v>
      </c>
      <c r="I1374" s="22">
        <v>0.02</v>
      </c>
      <c r="J1374" s="22">
        <v>0.02</v>
      </c>
    </row>
    <row r="1375" spans="1:10" ht="25.5">
      <c r="A1375" s="98" t="s">
        <v>134</v>
      </c>
      <c r="B1375" s="19" t="s">
        <v>924</v>
      </c>
      <c r="C1375" s="98" t="s">
        <v>27</v>
      </c>
      <c r="D1375" s="98" t="s">
        <v>925</v>
      </c>
      <c r="E1375" s="141" t="s">
        <v>733</v>
      </c>
      <c r="F1375" s="141"/>
      <c r="G1375" s="20" t="s">
        <v>172</v>
      </c>
      <c r="H1375" s="21">
        <v>1</v>
      </c>
      <c r="I1375" s="22">
        <v>1.1000000000000001</v>
      </c>
      <c r="J1375" s="22">
        <v>1.1000000000000001</v>
      </c>
    </row>
    <row r="1376" spans="1:10" ht="25.5">
      <c r="A1376" s="98" t="s">
        <v>134</v>
      </c>
      <c r="B1376" s="19" t="s">
        <v>736</v>
      </c>
      <c r="C1376" s="98" t="s">
        <v>27</v>
      </c>
      <c r="D1376" s="98" t="s">
        <v>737</v>
      </c>
      <c r="E1376" s="141" t="s">
        <v>733</v>
      </c>
      <c r="F1376" s="141"/>
      <c r="G1376" s="20" t="s">
        <v>172</v>
      </c>
      <c r="H1376" s="21">
        <v>1</v>
      </c>
      <c r="I1376" s="22">
        <v>0.11</v>
      </c>
      <c r="J1376" s="22">
        <v>0.11</v>
      </c>
    </row>
    <row r="1377" spans="1:10">
      <c r="A1377" s="92"/>
      <c r="B1377" s="92"/>
      <c r="C1377" s="92"/>
      <c r="D1377" s="92"/>
      <c r="E1377" s="92" t="s">
        <v>139</v>
      </c>
      <c r="F1377" s="24">
        <v>129.16999999999999</v>
      </c>
      <c r="G1377" s="92" t="s">
        <v>140</v>
      </c>
      <c r="H1377" s="24">
        <v>0</v>
      </c>
      <c r="I1377" s="92" t="s">
        <v>141</v>
      </c>
      <c r="J1377" s="24">
        <v>129.16999999999999</v>
      </c>
    </row>
    <row r="1378" spans="1:10" ht="15" thickBot="1">
      <c r="A1378" s="92"/>
      <c r="B1378" s="92"/>
      <c r="C1378" s="92"/>
      <c r="D1378" s="92"/>
      <c r="E1378" s="92" t="s">
        <v>142</v>
      </c>
      <c r="F1378" s="24">
        <v>33.200000000000003</v>
      </c>
      <c r="G1378" s="92"/>
      <c r="H1378" s="138" t="s">
        <v>143</v>
      </c>
      <c r="I1378" s="138"/>
      <c r="J1378" s="24">
        <v>170.26</v>
      </c>
    </row>
    <row r="1379" spans="1:10" ht="15" thickTop="1">
      <c r="A1379" s="25"/>
      <c r="B1379" s="25"/>
      <c r="C1379" s="25"/>
      <c r="D1379" s="25"/>
      <c r="E1379" s="25"/>
      <c r="F1379" s="25"/>
      <c r="G1379" s="25"/>
      <c r="H1379" s="25"/>
      <c r="I1379" s="25"/>
      <c r="J1379" s="25"/>
    </row>
    <row r="1380" spans="1:10" ht="15">
      <c r="A1380" s="93"/>
      <c r="B1380" s="95" t="s">
        <v>17</v>
      </c>
      <c r="C1380" s="93" t="s">
        <v>18</v>
      </c>
      <c r="D1380" s="93" t="s">
        <v>4</v>
      </c>
      <c r="E1380" s="132" t="s">
        <v>126</v>
      </c>
      <c r="F1380" s="132"/>
      <c r="G1380" s="96" t="s">
        <v>19</v>
      </c>
      <c r="H1380" s="95" t="s">
        <v>5</v>
      </c>
      <c r="I1380" s="95" t="s">
        <v>20</v>
      </c>
      <c r="J1380" s="95" t="s">
        <v>6</v>
      </c>
    </row>
    <row r="1381" spans="1:10" ht="25.5">
      <c r="A1381" s="94" t="s">
        <v>127</v>
      </c>
      <c r="B1381" s="8" t="s">
        <v>538</v>
      </c>
      <c r="C1381" s="94" t="s">
        <v>27</v>
      </c>
      <c r="D1381" s="94" t="s">
        <v>539</v>
      </c>
      <c r="E1381" s="139" t="s">
        <v>535</v>
      </c>
      <c r="F1381" s="139"/>
      <c r="G1381" s="9" t="s">
        <v>168</v>
      </c>
      <c r="H1381" s="12">
        <v>1</v>
      </c>
      <c r="I1381" s="10">
        <v>19.93</v>
      </c>
      <c r="J1381" s="10">
        <v>19.93</v>
      </c>
    </row>
    <row r="1382" spans="1:10" ht="25.5">
      <c r="A1382" s="100" t="s">
        <v>128</v>
      </c>
      <c r="B1382" s="14" t="s">
        <v>499</v>
      </c>
      <c r="C1382" s="100" t="s">
        <v>27</v>
      </c>
      <c r="D1382" s="100" t="s">
        <v>284</v>
      </c>
      <c r="E1382" s="140" t="s">
        <v>171</v>
      </c>
      <c r="F1382" s="140"/>
      <c r="G1382" s="15" t="s">
        <v>172</v>
      </c>
      <c r="H1382" s="16">
        <v>2.1000000000000001E-2</v>
      </c>
      <c r="I1382" s="17">
        <v>25.71</v>
      </c>
      <c r="J1382" s="17">
        <v>0.53</v>
      </c>
    </row>
    <row r="1383" spans="1:10" ht="25.5">
      <c r="A1383" s="100" t="s">
        <v>128</v>
      </c>
      <c r="B1383" s="14" t="s">
        <v>502</v>
      </c>
      <c r="C1383" s="100" t="s">
        <v>27</v>
      </c>
      <c r="D1383" s="100" t="s">
        <v>503</v>
      </c>
      <c r="E1383" s="140" t="s">
        <v>446</v>
      </c>
      <c r="F1383" s="140"/>
      <c r="G1383" s="15" t="s">
        <v>450</v>
      </c>
      <c r="H1383" s="16">
        <v>0.03</v>
      </c>
      <c r="I1383" s="17">
        <v>32.53</v>
      </c>
      <c r="J1383" s="17">
        <v>0.97</v>
      </c>
    </row>
    <row r="1384" spans="1:10" ht="25.5">
      <c r="A1384" s="100" t="s">
        <v>128</v>
      </c>
      <c r="B1384" s="14" t="s">
        <v>430</v>
      </c>
      <c r="C1384" s="100" t="s">
        <v>27</v>
      </c>
      <c r="D1384" s="100" t="s">
        <v>431</v>
      </c>
      <c r="E1384" s="140" t="s">
        <v>171</v>
      </c>
      <c r="F1384" s="140"/>
      <c r="G1384" s="15" t="s">
        <v>172</v>
      </c>
      <c r="H1384" s="16">
        <v>9.0999999999999998E-2</v>
      </c>
      <c r="I1384" s="17">
        <v>30.5</v>
      </c>
      <c r="J1384" s="17">
        <v>2.77</v>
      </c>
    </row>
    <row r="1385" spans="1:10" ht="25.5">
      <c r="A1385" s="100" t="s">
        <v>128</v>
      </c>
      <c r="B1385" s="14" t="s">
        <v>500</v>
      </c>
      <c r="C1385" s="100" t="s">
        <v>27</v>
      </c>
      <c r="D1385" s="100" t="s">
        <v>501</v>
      </c>
      <c r="E1385" s="140" t="s">
        <v>446</v>
      </c>
      <c r="F1385" s="140"/>
      <c r="G1385" s="15" t="s">
        <v>447</v>
      </c>
      <c r="H1385" s="16">
        <v>7.0000000000000001E-3</v>
      </c>
      <c r="I1385" s="17">
        <v>34.18</v>
      </c>
      <c r="J1385" s="17">
        <v>0.23</v>
      </c>
    </row>
    <row r="1386" spans="1:10">
      <c r="A1386" s="98" t="s">
        <v>134</v>
      </c>
      <c r="B1386" s="19" t="s">
        <v>520</v>
      </c>
      <c r="C1386" s="98" t="s">
        <v>27</v>
      </c>
      <c r="D1386" s="98" t="s">
        <v>521</v>
      </c>
      <c r="E1386" s="141" t="s">
        <v>135</v>
      </c>
      <c r="F1386" s="141"/>
      <c r="G1386" s="20" t="s">
        <v>388</v>
      </c>
      <c r="H1386" s="21">
        <v>2.3E-2</v>
      </c>
      <c r="I1386" s="22">
        <v>17.75</v>
      </c>
      <c r="J1386" s="22">
        <v>0.4</v>
      </c>
    </row>
    <row r="1387" spans="1:10" ht="25.5">
      <c r="A1387" s="98" t="s">
        <v>134</v>
      </c>
      <c r="B1387" s="19" t="s">
        <v>511</v>
      </c>
      <c r="C1387" s="98" t="s">
        <v>27</v>
      </c>
      <c r="D1387" s="98" t="s">
        <v>512</v>
      </c>
      <c r="E1387" s="141" t="s">
        <v>135</v>
      </c>
      <c r="F1387" s="141"/>
      <c r="G1387" s="20" t="s">
        <v>168</v>
      </c>
      <c r="H1387" s="21">
        <v>1.31</v>
      </c>
      <c r="I1387" s="22">
        <v>11.48</v>
      </c>
      <c r="J1387" s="22">
        <v>15.03</v>
      </c>
    </row>
    <row r="1388" spans="1:10">
      <c r="A1388" s="92"/>
      <c r="B1388" s="92"/>
      <c r="C1388" s="92"/>
      <c r="D1388" s="92"/>
      <c r="E1388" s="92" t="s">
        <v>139</v>
      </c>
      <c r="F1388" s="24">
        <v>3.04</v>
      </c>
      <c r="G1388" s="92" t="s">
        <v>140</v>
      </c>
      <c r="H1388" s="24">
        <v>0</v>
      </c>
      <c r="I1388" s="92" t="s">
        <v>141</v>
      </c>
      <c r="J1388" s="24">
        <v>3.04</v>
      </c>
    </row>
    <row r="1389" spans="1:10" ht="15" thickBot="1">
      <c r="A1389" s="92"/>
      <c r="B1389" s="92"/>
      <c r="C1389" s="92"/>
      <c r="D1389" s="92"/>
      <c r="E1389" s="92" t="s">
        <v>142</v>
      </c>
      <c r="F1389" s="24">
        <v>4.82</v>
      </c>
      <c r="G1389" s="92"/>
      <c r="H1389" s="138" t="s">
        <v>143</v>
      </c>
      <c r="I1389" s="138"/>
      <c r="J1389" s="24">
        <v>24.75</v>
      </c>
    </row>
    <row r="1390" spans="1:10" ht="15" thickTop="1">
      <c r="A1390" s="25"/>
      <c r="B1390" s="25"/>
      <c r="C1390" s="25"/>
      <c r="D1390" s="25"/>
      <c r="E1390" s="25"/>
      <c r="F1390" s="25"/>
      <c r="G1390" s="25"/>
      <c r="H1390" s="25"/>
      <c r="I1390" s="25"/>
      <c r="J1390" s="25"/>
    </row>
    <row r="1391" spans="1:10" ht="15">
      <c r="A1391" s="93"/>
      <c r="B1391" s="95" t="s">
        <v>17</v>
      </c>
      <c r="C1391" s="93" t="s">
        <v>18</v>
      </c>
      <c r="D1391" s="93" t="s">
        <v>4</v>
      </c>
      <c r="E1391" s="132" t="s">
        <v>126</v>
      </c>
      <c r="F1391" s="132"/>
      <c r="G1391" s="96" t="s">
        <v>19</v>
      </c>
      <c r="H1391" s="95" t="s">
        <v>5</v>
      </c>
      <c r="I1391" s="95" t="s">
        <v>20</v>
      </c>
      <c r="J1391" s="95" t="s">
        <v>6</v>
      </c>
    </row>
    <row r="1392" spans="1:10" ht="25.5">
      <c r="A1392" s="94" t="s">
        <v>127</v>
      </c>
      <c r="B1392" s="8" t="s">
        <v>225</v>
      </c>
      <c r="C1392" s="94" t="s">
        <v>23</v>
      </c>
      <c r="D1392" s="94" t="s">
        <v>226</v>
      </c>
      <c r="E1392" s="139">
        <v>0</v>
      </c>
      <c r="F1392" s="139"/>
      <c r="G1392" s="9" t="s">
        <v>24</v>
      </c>
      <c r="H1392" s="12">
        <v>1</v>
      </c>
      <c r="I1392" s="10">
        <v>136.52000000000001</v>
      </c>
      <c r="J1392" s="10">
        <v>136.52000000000001</v>
      </c>
    </row>
    <row r="1393" spans="1:10" ht="25.5">
      <c r="A1393" s="100" t="s">
        <v>128</v>
      </c>
      <c r="B1393" s="14" t="s">
        <v>754</v>
      </c>
      <c r="C1393" s="100" t="s">
        <v>23</v>
      </c>
      <c r="D1393" s="100" t="s">
        <v>284</v>
      </c>
      <c r="E1393" s="140">
        <v>0</v>
      </c>
      <c r="F1393" s="140"/>
      <c r="G1393" s="15" t="s">
        <v>131</v>
      </c>
      <c r="H1393" s="16">
        <v>1.0900000000000001</v>
      </c>
      <c r="I1393" s="17">
        <v>26.39</v>
      </c>
      <c r="J1393" s="17">
        <v>28.76</v>
      </c>
    </row>
    <row r="1394" spans="1:10" ht="25.5">
      <c r="A1394" s="100" t="s">
        <v>128</v>
      </c>
      <c r="B1394" s="14" t="s">
        <v>129</v>
      </c>
      <c r="C1394" s="100" t="s">
        <v>23</v>
      </c>
      <c r="D1394" s="100" t="s">
        <v>130</v>
      </c>
      <c r="E1394" s="140">
        <v>0</v>
      </c>
      <c r="F1394" s="140"/>
      <c r="G1394" s="15" t="s">
        <v>131</v>
      </c>
      <c r="H1394" s="16">
        <v>0.76</v>
      </c>
      <c r="I1394" s="17">
        <v>32.22</v>
      </c>
      <c r="J1394" s="17">
        <v>24.48</v>
      </c>
    </row>
    <row r="1395" spans="1:10">
      <c r="A1395" s="98" t="s">
        <v>134</v>
      </c>
      <c r="B1395" s="19" t="s">
        <v>926</v>
      </c>
      <c r="C1395" s="98" t="s">
        <v>23</v>
      </c>
      <c r="D1395" s="98" t="s">
        <v>927</v>
      </c>
      <c r="E1395" s="141" t="s">
        <v>135</v>
      </c>
      <c r="F1395" s="141"/>
      <c r="G1395" s="20" t="s">
        <v>71</v>
      </c>
      <c r="H1395" s="21">
        <v>0.32</v>
      </c>
      <c r="I1395" s="22">
        <v>20.67</v>
      </c>
      <c r="J1395" s="22">
        <v>6.61</v>
      </c>
    </row>
    <row r="1396" spans="1:10">
      <c r="A1396" s="98" t="s">
        <v>134</v>
      </c>
      <c r="B1396" s="19" t="s">
        <v>928</v>
      </c>
      <c r="C1396" s="98" t="s">
        <v>23</v>
      </c>
      <c r="D1396" s="98" t="s">
        <v>929</v>
      </c>
      <c r="E1396" s="141" t="s">
        <v>135</v>
      </c>
      <c r="F1396" s="141"/>
      <c r="G1396" s="20" t="s">
        <v>24</v>
      </c>
      <c r="H1396" s="21">
        <v>0.42</v>
      </c>
      <c r="I1396" s="22">
        <v>110.52</v>
      </c>
      <c r="J1396" s="22">
        <v>46.41</v>
      </c>
    </row>
    <row r="1397" spans="1:10">
      <c r="A1397" s="98" t="s">
        <v>134</v>
      </c>
      <c r="B1397" s="19" t="s">
        <v>930</v>
      </c>
      <c r="C1397" s="98" t="s">
        <v>23</v>
      </c>
      <c r="D1397" s="98" t="s">
        <v>931</v>
      </c>
      <c r="E1397" s="141" t="s">
        <v>135</v>
      </c>
      <c r="F1397" s="141"/>
      <c r="G1397" s="20" t="s">
        <v>510</v>
      </c>
      <c r="H1397" s="21">
        <v>0.02</v>
      </c>
      <c r="I1397" s="22">
        <v>11.58</v>
      </c>
      <c r="J1397" s="22">
        <v>0.23</v>
      </c>
    </row>
    <row r="1398" spans="1:10">
      <c r="A1398" s="98" t="s">
        <v>134</v>
      </c>
      <c r="B1398" s="19" t="s">
        <v>162</v>
      </c>
      <c r="C1398" s="98" t="s">
        <v>23</v>
      </c>
      <c r="D1398" s="98" t="s">
        <v>163</v>
      </c>
      <c r="E1398" s="141" t="s">
        <v>135</v>
      </c>
      <c r="F1398" s="141"/>
      <c r="G1398" s="20" t="s">
        <v>138</v>
      </c>
      <c r="H1398" s="21">
        <v>0.01</v>
      </c>
      <c r="I1398" s="22">
        <v>150</v>
      </c>
      <c r="J1398" s="22">
        <v>1.5</v>
      </c>
    </row>
    <row r="1399" spans="1:10">
      <c r="A1399" s="98" t="s">
        <v>134</v>
      </c>
      <c r="B1399" s="19" t="s">
        <v>932</v>
      </c>
      <c r="C1399" s="98" t="s">
        <v>23</v>
      </c>
      <c r="D1399" s="98" t="s">
        <v>933</v>
      </c>
      <c r="E1399" s="141" t="s">
        <v>135</v>
      </c>
      <c r="F1399" s="141"/>
      <c r="G1399" s="20" t="s">
        <v>138</v>
      </c>
      <c r="H1399" s="21">
        <v>0.06</v>
      </c>
      <c r="I1399" s="22">
        <v>325.54000000000002</v>
      </c>
      <c r="J1399" s="22">
        <v>19.53</v>
      </c>
    </row>
    <row r="1400" spans="1:10">
      <c r="A1400" s="98" t="s">
        <v>134</v>
      </c>
      <c r="B1400" s="19" t="s">
        <v>136</v>
      </c>
      <c r="C1400" s="98" t="s">
        <v>23</v>
      </c>
      <c r="D1400" s="98" t="s">
        <v>137</v>
      </c>
      <c r="E1400" s="141" t="s">
        <v>135</v>
      </c>
      <c r="F1400" s="141"/>
      <c r="G1400" s="20" t="s">
        <v>138</v>
      </c>
      <c r="H1400" s="21">
        <v>0.04</v>
      </c>
      <c r="I1400" s="22">
        <v>225.02</v>
      </c>
      <c r="J1400" s="22">
        <v>9</v>
      </c>
    </row>
    <row r="1401" spans="1:10">
      <c r="A1401" s="92"/>
      <c r="B1401" s="92"/>
      <c r="C1401" s="92"/>
      <c r="D1401" s="92"/>
      <c r="E1401" s="92" t="s">
        <v>139</v>
      </c>
      <c r="F1401" s="24">
        <v>34.799999999999997</v>
      </c>
      <c r="G1401" s="92" t="s">
        <v>140</v>
      </c>
      <c r="H1401" s="24">
        <v>0</v>
      </c>
      <c r="I1401" s="92" t="s">
        <v>141</v>
      </c>
      <c r="J1401" s="24">
        <v>34.799999999999997</v>
      </c>
    </row>
    <row r="1402" spans="1:10" ht="15" thickBot="1">
      <c r="A1402" s="92"/>
      <c r="B1402" s="92"/>
      <c r="C1402" s="92"/>
      <c r="D1402" s="92"/>
      <c r="E1402" s="92" t="s">
        <v>142</v>
      </c>
      <c r="F1402" s="24">
        <v>33.07</v>
      </c>
      <c r="G1402" s="92"/>
      <c r="H1402" s="138" t="s">
        <v>143</v>
      </c>
      <c r="I1402" s="138"/>
      <c r="J1402" s="24">
        <v>169.59</v>
      </c>
    </row>
    <row r="1403" spans="1:10" ht="15" thickTop="1">
      <c r="A1403" s="25"/>
      <c r="B1403" s="25"/>
      <c r="C1403" s="25"/>
      <c r="D1403" s="25"/>
      <c r="E1403" s="25"/>
      <c r="F1403" s="25"/>
      <c r="G1403" s="25"/>
      <c r="H1403" s="25"/>
      <c r="I1403" s="25"/>
      <c r="J1403" s="25"/>
    </row>
    <row r="1404" spans="1:10" ht="15">
      <c r="A1404" s="93"/>
      <c r="B1404" s="95" t="s">
        <v>17</v>
      </c>
      <c r="C1404" s="93" t="s">
        <v>18</v>
      </c>
      <c r="D1404" s="93" t="s">
        <v>4</v>
      </c>
      <c r="E1404" s="132" t="s">
        <v>126</v>
      </c>
      <c r="F1404" s="132"/>
      <c r="G1404" s="96" t="s">
        <v>19</v>
      </c>
      <c r="H1404" s="95" t="s">
        <v>5</v>
      </c>
      <c r="I1404" s="95" t="s">
        <v>20</v>
      </c>
      <c r="J1404" s="95" t="s">
        <v>6</v>
      </c>
    </row>
    <row r="1405" spans="1:10" ht="25.5">
      <c r="A1405" s="94" t="s">
        <v>127</v>
      </c>
      <c r="B1405" s="8" t="s">
        <v>454</v>
      </c>
      <c r="C1405" s="94" t="s">
        <v>27</v>
      </c>
      <c r="D1405" s="94" t="s">
        <v>455</v>
      </c>
      <c r="E1405" s="139" t="s">
        <v>446</v>
      </c>
      <c r="F1405" s="139"/>
      <c r="G1405" s="9" t="s">
        <v>450</v>
      </c>
      <c r="H1405" s="12">
        <v>1</v>
      </c>
      <c r="I1405" s="10">
        <v>0.81</v>
      </c>
      <c r="J1405" s="10">
        <v>0.81</v>
      </c>
    </row>
    <row r="1406" spans="1:10" ht="25.5">
      <c r="A1406" s="100" t="s">
        <v>128</v>
      </c>
      <c r="B1406" s="14" t="s">
        <v>934</v>
      </c>
      <c r="C1406" s="100" t="s">
        <v>27</v>
      </c>
      <c r="D1406" s="100" t="s">
        <v>935</v>
      </c>
      <c r="E1406" s="140" t="s">
        <v>794</v>
      </c>
      <c r="F1406" s="140"/>
      <c r="G1406" s="15" t="s">
        <v>172</v>
      </c>
      <c r="H1406" s="16">
        <v>1</v>
      </c>
      <c r="I1406" s="17">
        <v>0.15</v>
      </c>
      <c r="J1406" s="17">
        <v>0.15</v>
      </c>
    </row>
    <row r="1407" spans="1:10" ht="25.5">
      <c r="A1407" s="100" t="s">
        <v>128</v>
      </c>
      <c r="B1407" s="14" t="s">
        <v>936</v>
      </c>
      <c r="C1407" s="100" t="s">
        <v>27</v>
      </c>
      <c r="D1407" s="100" t="s">
        <v>937</v>
      </c>
      <c r="E1407" s="140" t="s">
        <v>794</v>
      </c>
      <c r="F1407" s="140"/>
      <c r="G1407" s="15" t="s">
        <v>172</v>
      </c>
      <c r="H1407" s="16">
        <v>1</v>
      </c>
      <c r="I1407" s="17">
        <v>0.66</v>
      </c>
      <c r="J1407" s="17">
        <v>0.66</v>
      </c>
    </row>
    <row r="1408" spans="1:10">
      <c r="A1408" s="92"/>
      <c r="B1408" s="92"/>
      <c r="C1408" s="92"/>
      <c r="D1408" s="92"/>
      <c r="E1408" s="92" t="s">
        <v>139</v>
      </c>
      <c r="F1408" s="24">
        <v>0</v>
      </c>
      <c r="G1408" s="92" t="s">
        <v>140</v>
      </c>
      <c r="H1408" s="24">
        <v>0</v>
      </c>
      <c r="I1408" s="92" t="s">
        <v>141</v>
      </c>
      <c r="J1408" s="24">
        <v>0</v>
      </c>
    </row>
    <row r="1409" spans="1:10" ht="15" thickBot="1">
      <c r="A1409" s="92"/>
      <c r="B1409" s="92"/>
      <c r="C1409" s="92"/>
      <c r="D1409" s="92"/>
      <c r="E1409" s="92" t="s">
        <v>142</v>
      </c>
      <c r="F1409" s="24">
        <v>0.19</v>
      </c>
      <c r="G1409" s="92"/>
      <c r="H1409" s="138" t="s">
        <v>143</v>
      </c>
      <c r="I1409" s="138"/>
      <c r="J1409" s="24">
        <v>1</v>
      </c>
    </row>
    <row r="1410" spans="1:10" ht="15" thickTop="1">
      <c r="A1410" s="25"/>
      <c r="B1410" s="25"/>
      <c r="C1410" s="25"/>
      <c r="D1410" s="25"/>
      <c r="E1410" s="25"/>
      <c r="F1410" s="25"/>
      <c r="G1410" s="25"/>
      <c r="H1410" s="25"/>
      <c r="I1410" s="25"/>
      <c r="J1410" s="25"/>
    </row>
    <row r="1411" spans="1:10" ht="15">
      <c r="A1411" s="93"/>
      <c r="B1411" s="95" t="s">
        <v>17</v>
      </c>
      <c r="C1411" s="93" t="s">
        <v>18</v>
      </c>
      <c r="D1411" s="93" t="s">
        <v>4</v>
      </c>
      <c r="E1411" s="132" t="s">
        <v>126</v>
      </c>
      <c r="F1411" s="132"/>
      <c r="G1411" s="96" t="s">
        <v>19</v>
      </c>
      <c r="H1411" s="95" t="s">
        <v>5</v>
      </c>
      <c r="I1411" s="95" t="s">
        <v>20</v>
      </c>
      <c r="J1411" s="95" t="s">
        <v>6</v>
      </c>
    </row>
    <row r="1412" spans="1:10" ht="25.5">
      <c r="A1412" s="94" t="s">
        <v>127</v>
      </c>
      <c r="B1412" s="8" t="s">
        <v>452</v>
      </c>
      <c r="C1412" s="94" t="s">
        <v>27</v>
      </c>
      <c r="D1412" s="94" t="s">
        <v>453</v>
      </c>
      <c r="E1412" s="139" t="s">
        <v>446</v>
      </c>
      <c r="F1412" s="139"/>
      <c r="G1412" s="9" t="s">
        <v>447</v>
      </c>
      <c r="H1412" s="12">
        <v>1</v>
      </c>
      <c r="I1412" s="10">
        <v>3.62</v>
      </c>
      <c r="J1412" s="10">
        <v>3.62</v>
      </c>
    </row>
    <row r="1413" spans="1:10" ht="25.5">
      <c r="A1413" s="100" t="s">
        <v>128</v>
      </c>
      <c r="B1413" s="14" t="s">
        <v>934</v>
      </c>
      <c r="C1413" s="100" t="s">
        <v>27</v>
      </c>
      <c r="D1413" s="100" t="s">
        <v>935</v>
      </c>
      <c r="E1413" s="140" t="s">
        <v>794</v>
      </c>
      <c r="F1413" s="140"/>
      <c r="G1413" s="15" t="s">
        <v>172</v>
      </c>
      <c r="H1413" s="16">
        <v>1</v>
      </c>
      <c r="I1413" s="17">
        <v>0.15</v>
      </c>
      <c r="J1413" s="17">
        <v>0.15</v>
      </c>
    </row>
    <row r="1414" spans="1:10" ht="25.5">
      <c r="A1414" s="100" t="s">
        <v>128</v>
      </c>
      <c r="B1414" s="14" t="s">
        <v>938</v>
      </c>
      <c r="C1414" s="100" t="s">
        <v>27</v>
      </c>
      <c r="D1414" s="100" t="s">
        <v>939</v>
      </c>
      <c r="E1414" s="140" t="s">
        <v>794</v>
      </c>
      <c r="F1414" s="140"/>
      <c r="G1414" s="15" t="s">
        <v>172</v>
      </c>
      <c r="H1414" s="16">
        <v>1</v>
      </c>
      <c r="I1414" s="17">
        <v>0.83</v>
      </c>
      <c r="J1414" s="17">
        <v>0.83</v>
      </c>
    </row>
    <row r="1415" spans="1:10" ht="38.25">
      <c r="A1415" s="100" t="s">
        <v>128</v>
      </c>
      <c r="B1415" s="14" t="s">
        <v>940</v>
      </c>
      <c r="C1415" s="100" t="s">
        <v>27</v>
      </c>
      <c r="D1415" s="100" t="s">
        <v>941</v>
      </c>
      <c r="E1415" s="140" t="s">
        <v>794</v>
      </c>
      <c r="F1415" s="140"/>
      <c r="G1415" s="15" t="s">
        <v>172</v>
      </c>
      <c r="H1415" s="16">
        <v>1</v>
      </c>
      <c r="I1415" s="17">
        <v>1.98</v>
      </c>
      <c r="J1415" s="17">
        <v>1.98</v>
      </c>
    </row>
    <row r="1416" spans="1:10" ht="25.5">
      <c r="A1416" s="100" t="s">
        <v>128</v>
      </c>
      <c r="B1416" s="14" t="s">
        <v>936</v>
      </c>
      <c r="C1416" s="100" t="s">
        <v>27</v>
      </c>
      <c r="D1416" s="100" t="s">
        <v>937</v>
      </c>
      <c r="E1416" s="140" t="s">
        <v>794</v>
      </c>
      <c r="F1416" s="140"/>
      <c r="G1416" s="15" t="s">
        <v>172</v>
      </c>
      <c r="H1416" s="16">
        <v>1</v>
      </c>
      <c r="I1416" s="17">
        <v>0.66</v>
      </c>
      <c r="J1416" s="17">
        <v>0.66</v>
      </c>
    </row>
    <row r="1417" spans="1:10">
      <c r="A1417" s="92"/>
      <c r="B1417" s="92"/>
      <c r="C1417" s="92"/>
      <c r="D1417" s="92"/>
      <c r="E1417" s="92" t="s">
        <v>139</v>
      </c>
      <c r="F1417" s="24">
        <v>0</v>
      </c>
      <c r="G1417" s="92" t="s">
        <v>140</v>
      </c>
      <c r="H1417" s="24">
        <v>0</v>
      </c>
      <c r="I1417" s="92" t="s">
        <v>141</v>
      </c>
      <c r="J1417" s="24">
        <v>0</v>
      </c>
    </row>
    <row r="1418" spans="1:10" ht="15" thickBot="1">
      <c r="A1418" s="92"/>
      <c r="B1418" s="92"/>
      <c r="C1418" s="92"/>
      <c r="D1418" s="92"/>
      <c r="E1418" s="92" t="s">
        <v>142</v>
      </c>
      <c r="F1418" s="24">
        <v>0.87</v>
      </c>
      <c r="G1418" s="92"/>
      <c r="H1418" s="138" t="s">
        <v>143</v>
      </c>
      <c r="I1418" s="138"/>
      <c r="J1418" s="24">
        <v>4.49</v>
      </c>
    </row>
    <row r="1419" spans="1:10" ht="15" thickTop="1">
      <c r="A1419" s="25"/>
      <c r="B1419" s="25"/>
      <c r="C1419" s="25"/>
      <c r="D1419" s="25"/>
      <c r="E1419" s="25"/>
      <c r="F1419" s="25"/>
      <c r="G1419" s="25"/>
      <c r="H1419" s="25"/>
      <c r="I1419" s="25"/>
      <c r="J1419" s="25"/>
    </row>
    <row r="1420" spans="1:10" ht="15">
      <c r="A1420" s="93"/>
      <c r="B1420" s="95" t="s">
        <v>17</v>
      </c>
      <c r="C1420" s="93" t="s">
        <v>18</v>
      </c>
      <c r="D1420" s="93" t="s">
        <v>4</v>
      </c>
      <c r="E1420" s="132" t="s">
        <v>126</v>
      </c>
      <c r="F1420" s="132"/>
      <c r="G1420" s="96" t="s">
        <v>19</v>
      </c>
      <c r="H1420" s="95" t="s">
        <v>5</v>
      </c>
      <c r="I1420" s="95" t="s">
        <v>20</v>
      </c>
      <c r="J1420" s="95" t="s">
        <v>6</v>
      </c>
    </row>
    <row r="1421" spans="1:10" ht="25.5">
      <c r="A1421" s="94" t="s">
        <v>127</v>
      </c>
      <c r="B1421" s="8" t="s">
        <v>936</v>
      </c>
      <c r="C1421" s="94" t="s">
        <v>27</v>
      </c>
      <c r="D1421" s="94" t="s">
        <v>937</v>
      </c>
      <c r="E1421" s="139" t="s">
        <v>794</v>
      </c>
      <c r="F1421" s="139"/>
      <c r="G1421" s="9" t="s">
        <v>172</v>
      </c>
      <c r="H1421" s="12">
        <v>1</v>
      </c>
      <c r="I1421" s="10">
        <v>0.66</v>
      </c>
      <c r="J1421" s="10">
        <v>0.66</v>
      </c>
    </row>
    <row r="1422" spans="1:10" ht="38.25">
      <c r="A1422" s="98" t="s">
        <v>134</v>
      </c>
      <c r="B1422" s="19" t="s">
        <v>942</v>
      </c>
      <c r="C1422" s="98" t="s">
        <v>27</v>
      </c>
      <c r="D1422" s="98" t="s">
        <v>943</v>
      </c>
      <c r="E1422" s="141" t="s">
        <v>805</v>
      </c>
      <c r="F1422" s="141"/>
      <c r="G1422" s="20" t="s">
        <v>28</v>
      </c>
      <c r="H1422" s="21">
        <v>6.3999999999999997E-5</v>
      </c>
      <c r="I1422" s="22">
        <v>10449</v>
      </c>
      <c r="J1422" s="22">
        <v>0.66</v>
      </c>
    </row>
    <row r="1423" spans="1:10">
      <c r="A1423" s="92"/>
      <c r="B1423" s="92"/>
      <c r="C1423" s="92"/>
      <c r="D1423" s="92"/>
      <c r="E1423" s="92" t="s">
        <v>139</v>
      </c>
      <c r="F1423" s="24">
        <v>0</v>
      </c>
      <c r="G1423" s="92" t="s">
        <v>140</v>
      </c>
      <c r="H1423" s="24">
        <v>0</v>
      </c>
      <c r="I1423" s="92" t="s">
        <v>141</v>
      </c>
      <c r="J1423" s="24">
        <v>0</v>
      </c>
    </row>
    <row r="1424" spans="1:10" ht="15" thickBot="1">
      <c r="A1424" s="92"/>
      <c r="B1424" s="92"/>
      <c r="C1424" s="92"/>
      <c r="D1424" s="92"/>
      <c r="E1424" s="92" t="s">
        <v>142</v>
      </c>
      <c r="F1424" s="24">
        <v>0.15</v>
      </c>
      <c r="G1424" s="92"/>
      <c r="H1424" s="138" t="s">
        <v>143</v>
      </c>
      <c r="I1424" s="138"/>
      <c r="J1424" s="24">
        <v>0.81</v>
      </c>
    </row>
    <row r="1425" spans="1:10" ht="15" thickTop="1">
      <c r="A1425" s="25"/>
      <c r="B1425" s="25"/>
      <c r="C1425" s="25"/>
      <c r="D1425" s="25"/>
      <c r="E1425" s="25"/>
      <c r="F1425" s="25"/>
      <c r="G1425" s="25"/>
      <c r="H1425" s="25"/>
      <c r="I1425" s="25"/>
      <c r="J1425" s="25"/>
    </row>
    <row r="1426" spans="1:10" ht="15">
      <c r="A1426" s="93"/>
      <c r="B1426" s="95" t="s">
        <v>17</v>
      </c>
      <c r="C1426" s="93" t="s">
        <v>18</v>
      </c>
      <c r="D1426" s="93" t="s">
        <v>4</v>
      </c>
      <c r="E1426" s="132" t="s">
        <v>126</v>
      </c>
      <c r="F1426" s="132"/>
      <c r="G1426" s="96" t="s">
        <v>19</v>
      </c>
      <c r="H1426" s="95" t="s">
        <v>5</v>
      </c>
      <c r="I1426" s="95" t="s">
        <v>20</v>
      </c>
      <c r="J1426" s="95" t="s">
        <v>6</v>
      </c>
    </row>
    <row r="1427" spans="1:10" ht="25.5">
      <c r="A1427" s="94" t="s">
        <v>127</v>
      </c>
      <c r="B1427" s="8" t="s">
        <v>934</v>
      </c>
      <c r="C1427" s="94" t="s">
        <v>27</v>
      </c>
      <c r="D1427" s="94" t="s">
        <v>935</v>
      </c>
      <c r="E1427" s="139" t="s">
        <v>794</v>
      </c>
      <c r="F1427" s="139"/>
      <c r="G1427" s="9" t="s">
        <v>172</v>
      </c>
      <c r="H1427" s="12">
        <v>1</v>
      </c>
      <c r="I1427" s="10">
        <v>0.15</v>
      </c>
      <c r="J1427" s="10">
        <v>0.15</v>
      </c>
    </row>
    <row r="1428" spans="1:10" ht="38.25">
      <c r="A1428" s="98" t="s">
        <v>134</v>
      </c>
      <c r="B1428" s="19" t="s">
        <v>942</v>
      </c>
      <c r="C1428" s="98" t="s">
        <v>27</v>
      </c>
      <c r="D1428" s="98" t="s">
        <v>943</v>
      </c>
      <c r="E1428" s="141" t="s">
        <v>805</v>
      </c>
      <c r="F1428" s="141"/>
      <c r="G1428" s="20" t="s">
        <v>28</v>
      </c>
      <c r="H1428" s="21">
        <v>1.4800000000000001E-5</v>
      </c>
      <c r="I1428" s="22">
        <v>10449</v>
      </c>
      <c r="J1428" s="22">
        <v>0.15</v>
      </c>
    </row>
    <row r="1429" spans="1:10">
      <c r="A1429" s="92"/>
      <c r="B1429" s="92"/>
      <c r="C1429" s="92"/>
      <c r="D1429" s="92"/>
      <c r="E1429" s="92" t="s">
        <v>139</v>
      </c>
      <c r="F1429" s="24">
        <v>0</v>
      </c>
      <c r="G1429" s="92" t="s">
        <v>140</v>
      </c>
      <c r="H1429" s="24">
        <v>0</v>
      </c>
      <c r="I1429" s="92" t="s">
        <v>141</v>
      </c>
      <c r="J1429" s="24">
        <v>0</v>
      </c>
    </row>
    <row r="1430" spans="1:10" ht="15" thickBot="1">
      <c r="A1430" s="92"/>
      <c r="B1430" s="92"/>
      <c r="C1430" s="92"/>
      <c r="D1430" s="92"/>
      <c r="E1430" s="92" t="s">
        <v>142</v>
      </c>
      <c r="F1430" s="24">
        <v>0.03</v>
      </c>
      <c r="G1430" s="92"/>
      <c r="H1430" s="138" t="s">
        <v>143</v>
      </c>
      <c r="I1430" s="138"/>
      <c r="J1430" s="24">
        <v>0.18</v>
      </c>
    </row>
    <row r="1431" spans="1:10" ht="15" thickTop="1">
      <c r="A1431" s="25"/>
      <c r="B1431" s="25"/>
      <c r="C1431" s="25"/>
      <c r="D1431" s="25"/>
      <c r="E1431" s="25"/>
      <c r="F1431" s="25"/>
      <c r="G1431" s="25"/>
      <c r="H1431" s="25"/>
      <c r="I1431" s="25"/>
      <c r="J1431" s="25"/>
    </row>
    <row r="1432" spans="1:10" ht="15">
      <c r="A1432" s="93"/>
      <c r="B1432" s="95" t="s">
        <v>17</v>
      </c>
      <c r="C1432" s="93" t="s">
        <v>18</v>
      </c>
      <c r="D1432" s="93" t="s">
        <v>4</v>
      </c>
      <c r="E1432" s="132" t="s">
        <v>126</v>
      </c>
      <c r="F1432" s="132"/>
      <c r="G1432" s="96" t="s">
        <v>19</v>
      </c>
      <c r="H1432" s="95" t="s">
        <v>5</v>
      </c>
      <c r="I1432" s="95" t="s">
        <v>20</v>
      </c>
      <c r="J1432" s="95" t="s">
        <v>6</v>
      </c>
    </row>
    <row r="1433" spans="1:10" ht="25.5">
      <c r="A1433" s="94" t="s">
        <v>127</v>
      </c>
      <c r="B1433" s="8" t="s">
        <v>938</v>
      </c>
      <c r="C1433" s="94" t="s">
        <v>27</v>
      </c>
      <c r="D1433" s="94" t="s">
        <v>939</v>
      </c>
      <c r="E1433" s="139" t="s">
        <v>794</v>
      </c>
      <c r="F1433" s="139"/>
      <c r="G1433" s="9" t="s">
        <v>172</v>
      </c>
      <c r="H1433" s="12">
        <v>1</v>
      </c>
      <c r="I1433" s="10">
        <v>0.83</v>
      </c>
      <c r="J1433" s="10">
        <v>0.83</v>
      </c>
    </row>
    <row r="1434" spans="1:10" ht="38.25">
      <c r="A1434" s="98" t="s">
        <v>134</v>
      </c>
      <c r="B1434" s="19" t="s">
        <v>942</v>
      </c>
      <c r="C1434" s="98" t="s">
        <v>27</v>
      </c>
      <c r="D1434" s="98" t="s">
        <v>943</v>
      </c>
      <c r="E1434" s="141" t="s">
        <v>805</v>
      </c>
      <c r="F1434" s="141"/>
      <c r="G1434" s="20" t="s">
        <v>28</v>
      </c>
      <c r="H1434" s="21">
        <v>8.0000000000000007E-5</v>
      </c>
      <c r="I1434" s="22">
        <v>10449</v>
      </c>
      <c r="J1434" s="22">
        <v>0.83</v>
      </c>
    </row>
    <row r="1435" spans="1:10">
      <c r="A1435" s="92"/>
      <c r="B1435" s="92"/>
      <c r="C1435" s="92"/>
      <c r="D1435" s="92"/>
      <c r="E1435" s="92" t="s">
        <v>139</v>
      </c>
      <c r="F1435" s="24">
        <v>0</v>
      </c>
      <c r="G1435" s="92" t="s">
        <v>140</v>
      </c>
      <c r="H1435" s="24">
        <v>0</v>
      </c>
      <c r="I1435" s="92" t="s">
        <v>141</v>
      </c>
      <c r="J1435" s="24">
        <v>0</v>
      </c>
    </row>
    <row r="1436" spans="1:10" ht="15" thickBot="1">
      <c r="A1436" s="92"/>
      <c r="B1436" s="92"/>
      <c r="C1436" s="92"/>
      <c r="D1436" s="92"/>
      <c r="E1436" s="92" t="s">
        <v>142</v>
      </c>
      <c r="F1436" s="24">
        <v>0.2</v>
      </c>
      <c r="G1436" s="92"/>
      <c r="H1436" s="138" t="s">
        <v>143</v>
      </c>
      <c r="I1436" s="138"/>
      <c r="J1436" s="24">
        <v>1.03</v>
      </c>
    </row>
    <row r="1437" spans="1:10" ht="15" thickTop="1">
      <c r="A1437" s="25"/>
      <c r="B1437" s="25"/>
      <c r="C1437" s="25"/>
      <c r="D1437" s="25"/>
      <c r="E1437" s="25"/>
      <c r="F1437" s="25"/>
      <c r="G1437" s="25"/>
      <c r="H1437" s="25"/>
      <c r="I1437" s="25"/>
      <c r="J1437" s="25"/>
    </row>
    <row r="1438" spans="1:10" ht="15">
      <c r="A1438" s="93"/>
      <c r="B1438" s="95" t="s">
        <v>17</v>
      </c>
      <c r="C1438" s="93" t="s">
        <v>18</v>
      </c>
      <c r="D1438" s="93" t="s">
        <v>4</v>
      </c>
      <c r="E1438" s="132" t="s">
        <v>126</v>
      </c>
      <c r="F1438" s="132"/>
      <c r="G1438" s="96" t="s">
        <v>19</v>
      </c>
      <c r="H1438" s="95" t="s">
        <v>5</v>
      </c>
      <c r="I1438" s="95" t="s">
        <v>20</v>
      </c>
      <c r="J1438" s="95" t="s">
        <v>6</v>
      </c>
    </row>
    <row r="1439" spans="1:10" ht="38.25">
      <c r="A1439" s="94" t="s">
        <v>127</v>
      </c>
      <c r="B1439" s="8" t="s">
        <v>940</v>
      </c>
      <c r="C1439" s="94" t="s">
        <v>27</v>
      </c>
      <c r="D1439" s="94" t="s">
        <v>941</v>
      </c>
      <c r="E1439" s="139" t="s">
        <v>794</v>
      </c>
      <c r="F1439" s="139"/>
      <c r="G1439" s="9" t="s">
        <v>172</v>
      </c>
      <c r="H1439" s="12">
        <v>1</v>
      </c>
      <c r="I1439" s="10">
        <v>1.98</v>
      </c>
      <c r="J1439" s="10">
        <v>1.98</v>
      </c>
    </row>
    <row r="1440" spans="1:10">
      <c r="A1440" s="98" t="s">
        <v>134</v>
      </c>
      <c r="B1440" s="19" t="s">
        <v>806</v>
      </c>
      <c r="C1440" s="98" t="s">
        <v>27</v>
      </c>
      <c r="D1440" s="98" t="s">
        <v>807</v>
      </c>
      <c r="E1440" s="141" t="s">
        <v>808</v>
      </c>
      <c r="F1440" s="141"/>
      <c r="G1440" s="20" t="s">
        <v>809</v>
      </c>
      <c r="H1440" s="21">
        <v>1.7</v>
      </c>
      <c r="I1440" s="22">
        <v>1.17</v>
      </c>
      <c r="J1440" s="22">
        <v>1.98</v>
      </c>
    </row>
    <row r="1441" spans="1:10">
      <c r="A1441" s="92"/>
      <c r="B1441" s="92"/>
      <c r="C1441" s="92"/>
      <c r="D1441" s="92"/>
      <c r="E1441" s="92" t="s">
        <v>139</v>
      </c>
      <c r="F1441" s="24">
        <v>0</v>
      </c>
      <c r="G1441" s="92" t="s">
        <v>140</v>
      </c>
      <c r="H1441" s="24">
        <v>0</v>
      </c>
      <c r="I1441" s="92" t="s">
        <v>141</v>
      </c>
      <c r="J1441" s="24">
        <v>0</v>
      </c>
    </row>
    <row r="1442" spans="1:10" ht="15" thickBot="1">
      <c r="A1442" s="92"/>
      <c r="B1442" s="92"/>
      <c r="C1442" s="92"/>
      <c r="D1442" s="92"/>
      <c r="E1442" s="92" t="s">
        <v>142</v>
      </c>
      <c r="F1442" s="24">
        <v>0.47</v>
      </c>
      <c r="G1442" s="92"/>
      <c r="H1442" s="138" t="s">
        <v>143</v>
      </c>
      <c r="I1442" s="138"/>
      <c r="J1442" s="24">
        <v>2.4500000000000002</v>
      </c>
    </row>
    <row r="1443" spans="1:10" ht="15" thickTop="1">
      <c r="A1443" s="25"/>
      <c r="B1443" s="25"/>
      <c r="C1443" s="25"/>
      <c r="D1443" s="25"/>
      <c r="E1443" s="25"/>
      <c r="F1443" s="25"/>
      <c r="G1443" s="25"/>
      <c r="H1443" s="25"/>
      <c r="I1443" s="25"/>
      <c r="J1443" s="25"/>
    </row>
    <row r="1444" spans="1:10" ht="15">
      <c r="A1444" s="93"/>
      <c r="B1444" s="95" t="s">
        <v>17</v>
      </c>
      <c r="C1444" s="93" t="s">
        <v>18</v>
      </c>
      <c r="D1444" s="93" t="s">
        <v>4</v>
      </c>
      <c r="E1444" s="132" t="s">
        <v>126</v>
      </c>
      <c r="F1444" s="132"/>
      <c r="G1444" s="96" t="s">
        <v>19</v>
      </c>
      <c r="H1444" s="95" t="s">
        <v>5</v>
      </c>
      <c r="I1444" s="95" t="s">
        <v>20</v>
      </c>
      <c r="J1444" s="95" t="s">
        <v>6</v>
      </c>
    </row>
    <row r="1445" spans="1:10" ht="25.5">
      <c r="A1445" s="94" t="s">
        <v>127</v>
      </c>
      <c r="B1445" s="8" t="s">
        <v>830</v>
      </c>
      <c r="C1445" s="94" t="s">
        <v>27</v>
      </c>
      <c r="D1445" s="94" t="s">
        <v>831</v>
      </c>
      <c r="E1445" s="139" t="s">
        <v>171</v>
      </c>
      <c r="F1445" s="139"/>
      <c r="G1445" s="9" t="s">
        <v>172</v>
      </c>
      <c r="H1445" s="12">
        <v>1</v>
      </c>
      <c r="I1445" s="10">
        <v>28.35</v>
      </c>
      <c r="J1445" s="10">
        <v>28.35</v>
      </c>
    </row>
    <row r="1446" spans="1:10" ht="38.25">
      <c r="A1446" s="100" t="s">
        <v>128</v>
      </c>
      <c r="B1446" s="14" t="s">
        <v>858</v>
      </c>
      <c r="C1446" s="100" t="s">
        <v>27</v>
      </c>
      <c r="D1446" s="100" t="s">
        <v>859</v>
      </c>
      <c r="E1446" s="140" t="s">
        <v>171</v>
      </c>
      <c r="F1446" s="140"/>
      <c r="G1446" s="15" t="s">
        <v>172</v>
      </c>
      <c r="H1446" s="16">
        <v>1</v>
      </c>
      <c r="I1446" s="17">
        <v>0.15</v>
      </c>
      <c r="J1446" s="17">
        <v>0.15</v>
      </c>
    </row>
    <row r="1447" spans="1:10" ht="25.5">
      <c r="A1447" s="98" t="s">
        <v>134</v>
      </c>
      <c r="B1447" s="19" t="s">
        <v>944</v>
      </c>
      <c r="C1447" s="98" t="s">
        <v>27</v>
      </c>
      <c r="D1447" s="98" t="s">
        <v>945</v>
      </c>
      <c r="E1447" s="141" t="s">
        <v>733</v>
      </c>
      <c r="F1447" s="141"/>
      <c r="G1447" s="20" t="s">
        <v>172</v>
      </c>
      <c r="H1447" s="21">
        <v>1</v>
      </c>
      <c r="I1447" s="22">
        <v>1.1100000000000001</v>
      </c>
      <c r="J1447" s="22">
        <v>1.1100000000000001</v>
      </c>
    </row>
    <row r="1448" spans="1:10" ht="25.5">
      <c r="A1448" s="98" t="s">
        <v>134</v>
      </c>
      <c r="B1448" s="19" t="s">
        <v>946</v>
      </c>
      <c r="C1448" s="98" t="s">
        <v>27</v>
      </c>
      <c r="D1448" s="98" t="s">
        <v>947</v>
      </c>
      <c r="E1448" s="141" t="s">
        <v>733</v>
      </c>
      <c r="F1448" s="141"/>
      <c r="G1448" s="20" t="s">
        <v>172</v>
      </c>
      <c r="H1448" s="21">
        <v>1</v>
      </c>
      <c r="I1448" s="22">
        <v>0.03</v>
      </c>
      <c r="J1448" s="22">
        <v>0.03</v>
      </c>
    </row>
    <row r="1449" spans="1:10">
      <c r="A1449" s="98" t="s">
        <v>134</v>
      </c>
      <c r="B1449" s="19" t="s">
        <v>860</v>
      </c>
      <c r="C1449" s="98" t="s">
        <v>27</v>
      </c>
      <c r="D1449" s="98" t="s">
        <v>861</v>
      </c>
      <c r="E1449" s="141" t="s">
        <v>252</v>
      </c>
      <c r="F1449" s="141"/>
      <c r="G1449" s="20" t="s">
        <v>172</v>
      </c>
      <c r="H1449" s="21">
        <v>1</v>
      </c>
      <c r="I1449" s="22">
        <v>19.100000000000001</v>
      </c>
      <c r="J1449" s="22">
        <v>19.100000000000001</v>
      </c>
    </row>
    <row r="1450" spans="1:10" ht="25.5">
      <c r="A1450" s="98" t="s">
        <v>134</v>
      </c>
      <c r="B1450" s="19" t="s">
        <v>738</v>
      </c>
      <c r="C1450" s="98" t="s">
        <v>27</v>
      </c>
      <c r="D1450" s="98" t="s">
        <v>739</v>
      </c>
      <c r="E1450" s="141" t="s">
        <v>733</v>
      </c>
      <c r="F1450" s="141"/>
      <c r="G1450" s="20" t="s">
        <v>172</v>
      </c>
      <c r="H1450" s="21">
        <v>1</v>
      </c>
      <c r="I1450" s="22">
        <v>5.15</v>
      </c>
      <c r="J1450" s="22">
        <v>5.15</v>
      </c>
    </row>
    <row r="1451" spans="1:10" ht="25.5">
      <c r="A1451" s="98" t="s">
        <v>134</v>
      </c>
      <c r="B1451" s="19" t="s">
        <v>736</v>
      </c>
      <c r="C1451" s="98" t="s">
        <v>27</v>
      </c>
      <c r="D1451" s="98" t="s">
        <v>737</v>
      </c>
      <c r="E1451" s="141" t="s">
        <v>733</v>
      </c>
      <c r="F1451" s="141"/>
      <c r="G1451" s="20" t="s">
        <v>172</v>
      </c>
      <c r="H1451" s="21">
        <v>1</v>
      </c>
      <c r="I1451" s="22">
        <v>0.11</v>
      </c>
      <c r="J1451" s="22">
        <v>0.11</v>
      </c>
    </row>
    <row r="1452" spans="1:10" ht="25.5">
      <c r="A1452" s="98" t="s">
        <v>134</v>
      </c>
      <c r="B1452" s="19" t="s">
        <v>740</v>
      </c>
      <c r="C1452" s="98" t="s">
        <v>27</v>
      </c>
      <c r="D1452" s="98" t="s">
        <v>741</v>
      </c>
      <c r="E1452" s="141" t="s">
        <v>733</v>
      </c>
      <c r="F1452" s="141"/>
      <c r="G1452" s="20" t="s">
        <v>172</v>
      </c>
      <c r="H1452" s="21">
        <v>1</v>
      </c>
      <c r="I1452" s="22">
        <v>1.19</v>
      </c>
      <c r="J1452" s="22">
        <v>1.19</v>
      </c>
    </row>
    <row r="1453" spans="1:10" ht="25.5">
      <c r="A1453" s="98" t="s">
        <v>134</v>
      </c>
      <c r="B1453" s="19" t="s">
        <v>744</v>
      </c>
      <c r="C1453" s="98" t="s">
        <v>27</v>
      </c>
      <c r="D1453" s="98" t="s">
        <v>745</v>
      </c>
      <c r="E1453" s="141" t="s">
        <v>733</v>
      </c>
      <c r="F1453" s="141"/>
      <c r="G1453" s="20" t="s">
        <v>172</v>
      </c>
      <c r="H1453" s="21">
        <v>1</v>
      </c>
      <c r="I1453" s="22">
        <v>1.51</v>
      </c>
      <c r="J1453" s="22">
        <v>1.51</v>
      </c>
    </row>
    <row r="1454" spans="1:10">
      <c r="A1454" s="92"/>
      <c r="B1454" s="92"/>
      <c r="C1454" s="92"/>
      <c r="D1454" s="92"/>
      <c r="E1454" s="92" t="s">
        <v>139</v>
      </c>
      <c r="F1454" s="24">
        <v>19.25</v>
      </c>
      <c r="G1454" s="92" t="s">
        <v>140</v>
      </c>
      <c r="H1454" s="24">
        <v>0</v>
      </c>
      <c r="I1454" s="92" t="s">
        <v>141</v>
      </c>
      <c r="J1454" s="24">
        <v>19.25</v>
      </c>
    </row>
    <row r="1455" spans="1:10" ht="15" thickBot="1">
      <c r="A1455" s="92"/>
      <c r="B1455" s="92"/>
      <c r="C1455" s="92"/>
      <c r="D1455" s="92"/>
      <c r="E1455" s="92" t="s">
        <v>142</v>
      </c>
      <c r="F1455" s="24">
        <v>6.86</v>
      </c>
      <c r="G1455" s="92"/>
      <c r="H1455" s="138" t="s">
        <v>143</v>
      </c>
      <c r="I1455" s="138"/>
      <c r="J1455" s="24">
        <v>35.21</v>
      </c>
    </row>
    <row r="1456" spans="1:10" ht="15" thickTop="1">
      <c r="A1456" s="25"/>
      <c r="B1456" s="25"/>
      <c r="C1456" s="25"/>
      <c r="D1456" s="25"/>
      <c r="E1456" s="25"/>
      <c r="F1456" s="25"/>
      <c r="G1456" s="25"/>
      <c r="H1456" s="25"/>
      <c r="I1456" s="25"/>
      <c r="J1456" s="25"/>
    </row>
    <row r="1457" spans="1:10" ht="15">
      <c r="A1457" s="93"/>
      <c r="B1457" s="95" t="s">
        <v>17</v>
      </c>
      <c r="C1457" s="93" t="s">
        <v>18</v>
      </c>
      <c r="D1457" s="93" t="s">
        <v>4</v>
      </c>
      <c r="E1457" s="132" t="s">
        <v>126</v>
      </c>
      <c r="F1457" s="132"/>
      <c r="G1457" s="96" t="s">
        <v>19</v>
      </c>
      <c r="H1457" s="95" t="s">
        <v>5</v>
      </c>
      <c r="I1457" s="95" t="s">
        <v>20</v>
      </c>
      <c r="J1457" s="95" t="s">
        <v>6</v>
      </c>
    </row>
    <row r="1458" spans="1:10" ht="25.5">
      <c r="A1458" s="94" t="s">
        <v>127</v>
      </c>
      <c r="B1458" s="8" t="s">
        <v>948</v>
      </c>
      <c r="C1458" s="94" t="s">
        <v>27</v>
      </c>
      <c r="D1458" s="94" t="s">
        <v>949</v>
      </c>
      <c r="E1458" s="139" t="s">
        <v>171</v>
      </c>
      <c r="F1458" s="139"/>
      <c r="G1458" s="9" t="s">
        <v>172</v>
      </c>
      <c r="H1458" s="12">
        <v>1</v>
      </c>
      <c r="I1458" s="10">
        <v>32.43</v>
      </c>
      <c r="J1458" s="10">
        <v>32.43</v>
      </c>
    </row>
    <row r="1459" spans="1:10" ht="25.5">
      <c r="A1459" s="100" t="s">
        <v>128</v>
      </c>
      <c r="B1459" s="14" t="s">
        <v>862</v>
      </c>
      <c r="C1459" s="100" t="s">
        <v>27</v>
      </c>
      <c r="D1459" s="100" t="s">
        <v>863</v>
      </c>
      <c r="E1459" s="140" t="s">
        <v>171</v>
      </c>
      <c r="F1459" s="140"/>
      <c r="G1459" s="15" t="s">
        <v>172</v>
      </c>
      <c r="H1459" s="16">
        <v>1</v>
      </c>
      <c r="I1459" s="17">
        <v>0.26</v>
      </c>
      <c r="J1459" s="17">
        <v>0.26</v>
      </c>
    </row>
    <row r="1460" spans="1:10" ht="25.5">
      <c r="A1460" s="98" t="s">
        <v>134</v>
      </c>
      <c r="B1460" s="19" t="s">
        <v>738</v>
      </c>
      <c r="C1460" s="98" t="s">
        <v>27</v>
      </c>
      <c r="D1460" s="98" t="s">
        <v>739</v>
      </c>
      <c r="E1460" s="141" t="s">
        <v>733</v>
      </c>
      <c r="F1460" s="141"/>
      <c r="G1460" s="20" t="s">
        <v>172</v>
      </c>
      <c r="H1460" s="21">
        <v>1</v>
      </c>
      <c r="I1460" s="22">
        <v>5.15</v>
      </c>
      <c r="J1460" s="22">
        <v>5.15</v>
      </c>
    </row>
    <row r="1461" spans="1:10" ht="25.5">
      <c r="A1461" s="98" t="s">
        <v>134</v>
      </c>
      <c r="B1461" s="19" t="s">
        <v>744</v>
      </c>
      <c r="C1461" s="98" t="s">
        <v>27</v>
      </c>
      <c r="D1461" s="98" t="s">
        <v>745</v>
      </c>
      <c r="E1461" s="141" t="s">
        <v>733</v>
      </c>
      <c r="F1461" s="141"/>
      <c r="G1461" s="20" t="s">
        <v>172</v>
      </c>
      <c r="H1461" s="21">
        <v>1</v>
      </c>
      <c r="I1461" s="22">
        <v>1.51</v>
      </c>
      <c r="J1461" s="22">
        <v>1.51</v>
      </c>
    </row>
    <row r="1462" spans="1:10" ht="25.5">
      <c r="A1462" s="98" t="s">
        <v>134</v>
      </c>
      <c r="B1462" s="19" t="s">
        <v>946</v>
      </c>
      <c r="C1462" s="98" t="s">
        <v>27</v>
      </c>
      <c r="D1462" s="98" t="s">
        <v>947</v>
      </c>
      <c r="E1462" s="141" t="s">
        <v>733</v>
      </c>
      <c r="F1462" s="141"/>
      <c r="G1462" s="20" t="s">
        <v>172</v>
      </c>
      <c r="H1462" s="21">
        <v>1</v>
      </c>
      <c r="I1462" s="22">
        <v>0.03</v>
      </c>
      <c r="J1462" s="22">
        <v>0.03</v>
      </c>
    </row>
    <row r="1463" spans="1:10" ht="25.5">
      <c r="A1463" s="98" t="s">
        <v>134</v>
      </c>
      <c r="B1463" s="19" t="s">
        <v>740</v>
      </c>
      <c r="C1463" s="98" t="s">
        <v>27</v>
      </c>
      <c r="D1463" s="98" t="s">
        <v>741</v>
      </c>
      <c r="E1463" s="141" t="s">
        <v>733</v>
      </c>
      <c r="F1463" s="141"/>
      <c r="G1463" s="20" t="s">
        <v>172</v>
      </c>
      <c r="H1463" s="21">
        <v>1</v>
      </c>
      <c r="I1463" s="22">
        <v>1.19</v>
      </c>
      <c r="J1463" s="22">
        <v>1.19</v>
      </c>
    </row>
    <row r="1464" spans="1:10" ht="25.5">
      <c r="A1464" s="98" t="s">
        <v>134</v>
      </c>
      <c r="B1464" s="19" t="s">
        <v>864</v>
      </c>
      <c r="C1464" s="98" t="s">
        <v>27</v>
      </c>
      <c r="D1464" s="98" t="s">
        <v>865</v>
      </c>
      <c r="E1464" s="141" t="s">
        <v>252</v>
      </c>
      <c r="F1464" s="141"/>
      <c r="G1464" s="20" t="s">
        <v>172</v>
      </c>
      <c r="H1464" s="21">
        <v>1</v>
      </c>
      <c r="I1464" s="22">
        <v>23.07</v>
      </c>
      <c r="J1464" s="22">
        <v>23.07</v>
      </c>
    </row>
    <row r="1465" spans="1:10" ht="25.5">
      <c r="A1465" s="98" t="s">
        <v>134</v>
      </c>
      <c r="B1465" s="19" t="s">
        <v>944</v>
      </c>
      <c r="C1465" s="98" t="s">
        <v>27</v>
      </c>
      <c r="D1465" s="98" t="s">
        <v>945</v>
      </c>
      <c r="E1465" s="141" t="s">
        <v>733</v>
      </c>
      <c r="F1465" s="141"/>
      <c r="G1465" s="20" t="s">
        <v>172</v>
      </c>
      <c r="H1465" s="21">
        <v>1</v>
      </c>
      <c r="I1465" s="22">
        <v>1.1100000000000001</v>
      </c>
      <c r="J1465" s="22">
        <v>1.1100000000000001</v>
      </c>
    </row>
    <row r="1466" spans="1:10" ht="25.5">
      <c r="A1466" s="98" t="s">
        <v>134</v>
      </c>
      <c r="B1466" s="19" t="s">
        <v>736</v>
      </c>
      <c r="C1466" s="98" t="s">
        <v>27</v>
      </c>
      <c r="D1466" s="98" t="s">
        <v>737</v>
      </c>
      <c r="E1466" s="141" t="s">
        <v>733</v>
      </c>
      <c r="F1466" s="141"/>
      <c r="G1466" s="20" t="s">
        <v>172</v>
      </c>
      <c r="H1466" s="21">
        <v>1</v>
      </c>
      <c r="I1466" s="22">
        <v>0.11</v>
      </c>
      <c r="J1466" s="22">
        <v>0.11</v>
      </c>
    </row>
    <row r="1467" spans="1:10">
      <c r="A1467" s="92"/>
      <c r="B1467" s="92"/>
      <c r="C1467" s="92"/>
      <c r="D1467" s="92"/>
      <c r="E1467" s="92" t="s">
        <v>139</v>
      </c>
      <c r="F1467" s="24">
        <v>23.33</v>
      </c>
      <c r="G1467" s="92" t="s">
        <v>140</v>
      </c>
      <c r="H1467" s="24">
        <v>0</v>
      </c>
      <c r="I1467" s="92" t="s">
        <v>141</v>
      </c>
      <c r="J1467" s="24">
        <v>23.33</v>
      </c>
    </row>
    <row r="1468" spans="1:10" ht="15" thickBot="1">
      <c r="A1468" s="92"/>
      <c r="B1468" s="92"/>
      <c r="C1468" s="92"/>
      <c r="D1468" s="92"/>
      <c r="E1468" s="92" t="s">
        <v>142</v>
      </c>
      <c r="F1468" s="24">
        <v>7.85</v>
      </c>
      <c r="G1468" s="92"/>
      <c r="H1468" s="138" t="s">
        <v>143</v>
      </c>
      <c r="I1468" s="138"/>
      <c r="J1468" s="24">
        <v>40.28</v>
      </c>
    </row>
    <row r="1469" spans="1:10" ht="15" thickTop="1">
      <c r="A1469" s="25"/>
      <c r="B1469" s="25"/>
      <c r="C1469" s="25"/>
      <c r="D1469" s="25"/>
      <c r="E1469" s="25"/>
      <c r="F1469" s="25"/>
      <c r="G1469" s="25"/>
      <c r="H1469" s="25"/>
      <c r="I1469" s="25"/>
      <c r="J1469" s="25"/>
    </row>
    <row r="1470" spans="1:10" ht="15">
      <c r="A1470" s="93"/>
      <c r="B1470" s="95" t="s">
        <v>17</v>
      </c>
      <c r="C1470" s="93" t="s">
        <v>18</v>
      </c>
      <c r="D1470" s="93" t="s">
        <v>4</v>
      </c>
      <c r="E1470" s="132" t="s">
        <v>126</v>
      </c>
      <c r="F1470" s="132"/>
      <c r="G1470" s="96" t="s">
        <v>19</v>
      </c>
      <c r="H1470" s="95" t="s">
        <v>5</v>
      </c>
      <c r="I1470" s="95" t="s">
        <v>20</v>
      </c>
      <c r="J1470" s="95" t="s">
        <v>6</v>
      </c>
    </row>
    <row r="1471" spans="1:10">
      <c r="A1471" s="94" t="s">
        <v>127</v>
      </c>
      <c r="B1471" s="8" t="s">
        <v>903</v>
      </c>
      <c r="C1471" s="94" t="s">
        <v>23</v>
      </c>
      <c r="D1471" s="94" t="s">
        <v>239</v>
      </c>
      <c r="E1471" s="139">
        <v>0</v>
      </c>
      <c r="F1471" s="139"/>
      <c r="G1471" s="9" t="s">
        <v>131</v>
      </c>
      <c r="H1471" s="12">
        <v>1</v>
      </c>
      <c r="I1471" s="10">
        <v>32.770000000000003</v>
      </c>
      <c r="J1471" s="10">
        <v>32.770000000000003</v>
      </c>
    </row>
    <row r="1472" spans="1:10" ht="25.5">
      <c r="A1472" s="100" t="s">
        <v>128</v>
      </c>
      <c r="B1472" s="14" t="s">
        <v>870</v>
      </c>
      <c r="C1472" s="100" t="s">
        <v>23</v>
      </c>
      <c r="D1472" s="100" t="s">
        <v>871</v>
      </c>
      <c r="E1472" s="140">
        <v>0</v>
      </c>
      <c r="F1472" s="140"/>
      <c r="G1472" s="15" t="s">
        <v>131</v>
      </c>
      <c r="H1472" s="16">
        <v>1</v>
      </c>
      <c r="I1472" s="17">
        <v>0.48</v>
      </c>
      <c r="J1472" s="17">
        <v>0.48</v>
      </c>
    </row>
    <row r="1473" spans="1:10" ht="25.5">
      <c r="A1473" s="98" t="s">
        <v>134</v>
      </c>
      <c r="B1473" s="19" t="s">
        <v>776</v>
      </c>
      <c r="C1473" s="98" t="s">
        <v>23</v>
      </c>
      <c r="D1473" s="98" t="s">
        <v>777</v>
      </c>
      <c r="E1473" s="141" t="s">
        <v>135</v>
      </c>
      <c r="F1473" s="141"/>
      <c r="G1473" s="20" t="s">
        <v>131</v>
      </c>
      <c r="H1473" s="21">
        <v>1</v>
      </c>
      <c r="I1473" s="22">
        <v>1.76</v>
      </c>
      <c r="J1473" s="22">
        <v>1.76</v>
      </c>
    </row>
    <row r="1474" spans="1:10">
      <c r="A1474" s="98" t="s">
        <v>134</v>
      </c>
      <c r="B1474" s="19" t="s">
        <v>767</v>
      </c>
      <c r="C1474" s="98" t="s">
        <v>23</v>
      </c>
      <c r="D1474" s="98" t="s">
        <v>768</v>
      </c>
      <c r="E1474" s="141" t="s">
        <v>135</v>
      </c>
      <c r="F1474" s="141"/>
      <c r="G1474" s="20" t="s">
        <v>131</v>
      </c>
      <c r="H1474" s="21">
        <v>1</v>
      </c>
      <c r="I1474" s="22">
        <v>1.51</v>
      </c>
      <c r="J1474" s="22">
        <v>1.51</v>
      </c>
    </row>
    <row r="1475" spans="1:10" ht="25.5">
      <c r="A1475" s="98" t="s">
        <v>134</v>
      </c>
      <c r="B1475" s="19" t="s">
        <v>774</v>
      </c>
      <c r="C1475" s="98" t="s">
        <v>23</v>
      </c>
      <c r="D1475" s="98" t="s">
        <v>775</v>
      </c>
      <c r="E1475" s="141" t="s">
        <v>135</v>
      </c>
      <c r="F1475" s="141"/>
      <c r="G1475" s="20" t="s">
        <v>131</v>
      </c>
      <c r="H1475" s="21">
        <v>1</v>
      </c>
      <c r="I1475" s="22">
        <v>0.65</v>
      </c>
      <c r="J1475" s="22">
        <v>0.65</v>
      </c>
    </row>
    <row r="1476" spans="1:10">
      <c r="A1476" s="98" t="s">
        <v>134</v>
      </c>
      <c r="B1476" s="19" t="s">
        <v>872</v>
      </c>
      <c r="C1476" s="98" t="s">
        <v>23</v>
      </c>
      <c r="D1476" s="98" t="s">
        <v>873</v>
      </c>
      <c r="E1476" s="141" t="s">
        <v>252</v>
      </c>
      <c r="F1476" s="141"/>
      <c r="G1476" s="20" t="s">
        <v>131</v>
      </c>
      <c r="H1476" s="21">
        <v>1</v>
      </c>
      <c r="I1476" s="22">
        <v>21.92</v>
      </c>
      <c r="J1476" s="22">
        <v>21.92</v>
      </c>
    </row>
    <row r="1477" spans="1:10">
      <c r="A1477" s="98" t="s">
        <v>134</v>
      </c>
      <c r="B1477" s="19" t="s">
        <v>761</v>
      </c>
      <c r="C1477" s="98" t="s">
        <v>23</v>
      </c>
      <c r="D1477" s="98" t="s">
        <v>762</v>
      </c>
      <c r="E1477" s="141" t="s">
        <v>135</v>
      </c>
      <c r="F1477" s="141"/>
      <c r="G1477" s="20" t="s">
        <v>131</v>
      </c>
      <c r="H1477" s="21">
        <v>1</v>
      </c>
      <c r="I1477" s="22">
        <v>0.11</v>
      </c>
      <c r="J1477" s="22">
        <v>0.11</v>
      </c>
    </row>
    <row r="1478" spans="1:10" ht="25.5">
      <c r="A1478" s="98" t="s">
        <v>134</v>
      </c>
      <c r="B1478" s="19" t="s">
        <v>769</v>
      </c>
      <c r="C1478" s="98" t="s">
        <v>23</v>
      </c>
      <c r="D1478" s="98" t="s">
        <v>770</v>
      </c>
      <c r="E1478" s="141" t="s">
        <v>135</v>
      </c>
      <c r="F1478" s="141"/>
      <c r="G1478" s="20" t="s">
        <v>131</v>
      </c>
      <c r="H1478" s="21">
        <v>1</v>
      </c>
      <c r="I1478" s="22">
        <v>5.15</v>
      </c>
      <c r="J1478" s="22">
        <v>5.15</v>
      </c>
    </row>
    <row r="1479" spans="1:10" ht="25.5">
      <c r="A1479" s="98" t="s">
        <v>134</v>
      </c>
      <c r="B1479" s="19" t="s">
        <v>765</v>
      </c>
      <c r="C1479" s="98" t="s">
        <v>23</v>
      </c>
      <c r="D1479" s="98" t="s">
        <v>766</v>
      </c>
      <c r="E1479" s="141" t="s">
        <v>135</v>
      </c>
      <c r="F1479" s="141"/>
      <c r="G1479" s="20" t="s">
        <v>131</v>
      </c>
      <c r="H1479" s="21">
        <v>1</v>
      </c>
      <c r="I1479" s="22">
        <v>1.19</v>
      </c>
      <c r="J1479" s="22">
        <v>1.19</v>
      </c>
    </row>
    <row r="1480" spans="1:10">
      <c r="A1480" s="92"/>
      <c r="B1480" s="92"/>
      <c r="C1480" s="92"/>
      <c r="D1480" s="92"/>
      <c r="E1480" s="92" t="s">
        <v>139</v>
      </c>
      <c r="F1480" s="24">
        <v>22.4</v>
      </c>
      <c r="G1480" s="92" t="s">
        <v>140</v>
      </c>
      <c r="H1480" s="24">
        <v>0</v>
      </c>
      <c r="I1480" s="92" t="s">
        <v>141</v>
      </c>
      <c r="J1480" s="24">
        <v>22.4</v>
      </c>
    </row>
    <row r="1481" spans="1:10" ht="15" thickBot="1">
      <c r="A1481" s="92"/>
      <c r="B1481" s="92"/>
      <c r="C1481" s="92"/>
      <c r="D1481" s="92"/>
      <c r="E1481" s="92" t="s">
        <v>142</v>
      </c>
      <c r="F1481" s="24">
        <v>7.94</v>
      </c>
      <c r="G1481" s="92"/>
      <c r="H1481" s="138" t="s">
        <v>143</v>
      </c>
      <c r="I1481" s="138"/>
      <c r="J1481" s="24">
        <v>40.71</v>
      </c>
    </row>
    <row r="1482" spans="1:10" ht="15" thickTop="1">
      <c r="A1482" s="25"/>
      <c r="B1482" s="25"/>
      <c r="C1482" s="25"/>
      <c r="D1482" s="25"/>
      <c r="E1482" s="25"/>
      <c r="F1482" s="25"/>
      <c r="G1482" s="25"/>
      <c r="H1482" s="25"/>
      <c r="I1482" s="25"/>
      <c r="J1482" s="25"/>
    </row>
    <row r="1483" spans="1:10" ht="15">
      <c r="A1483" s="93"/>
      <c r="B1483" s="95" t="s">
        <v>17</v>
      </c>
      <c r="C1483" s="93" t="s">
        <v>18</v>
      </c>
      <c r="D1483" s="93" t="s">
        <v>4</v>
      </c>
      <c r="E1483" s="132" t="s">
        <v>126</v>
      </c>
      <c r="F1483" s="132"/>
      <c r="G1483" s="96" t="s">
        <v>19</v>
      </c>
      <c r="H1483" s="95" t="s">
        <v>5</v>
      </c>
      <c r="I1483" s="95" t="s">
        <v>20</v>
      </c>
      <c r="J1483" s="95" t="s">
        <v>6</v>
      </c>
    </row>
    <row r="1484" spans="1:10">
      <c r="A1484" s="94" t="s">
        <v>127</v>
      </c>
      <c r="B1484" s="8" t="s">
        <v>238</v>
      </c>
      <c r="C1484" s="94" t="s">
        <v>27</v>
      </c>
      <c r="D1484" s="94" t="s">
        <v>239</v>
      </c>
      <c r="E1484" s="139" t="s">
        <v>171</v>
      </c>
      <c r="F1484" s="139"/>
      <c r="G1484" s="9" t="s">
        <v>172</v>
      </c>
      <c r="H1484" s="12">
        <v>1</v>
      </c>
      <c r="I1484" s="10">
        <v>31.1</v>
      </c>
      <c r="J1484" s="10">
        <v>31.1</v>
      </c>
    </row>
    <row r="1485" spans="1:10" ht="25.5">
      <c r="A1485" s="100" t="s">
        <v>128</v>
      </c>
      <c r="B1485" s="14" t="s">
        <v>866</v>
      </c>
      <c r="C1485" s="100" t="s">
        <v>27</v>
      </c>
      <c r="D1485" s="100" t="s">
        <v>867</v>
      </c>
      <c r="E1485" s="140" t="s">
        <v>171</v>
      </c>
      <c r="F1485" s="140"/>
      <c r="G1485" s="15" t="s">
        <v>172</v>
      </c>
      <c r="H1485" s="16">
        <v>1</v>
      </c>
      <c r="I1485" s="17">
        <v>0.43</v>
      </c>
      <c r="J1485" s="17">
        <v>0.43</v>
      </c>
    </row>
    <row r="1486" spans="1:10" ht="25.5">
      <c r="A1486" s="98" t="s">
        <v>134</v>
      </c>
      <c r="B1486" s="19" t="s">
        <v>740</v>
      </c>
      <c r="C1486" s="98" t="s">
        <v>27</v>
      </c>
      <c r="D1486" s="98" t="s">
        <v>741</v>
      </c>
      <c r="E1486" s="141" t="s">
        <v>733</v>
      </c>
      <c r="F1486" s="141"/>
      <c r="G1486" s="20" t="s">
        <v>172</v>
      </c>
      <c r="H1486" s="21">
        <v>1</v>
      </c>
      <c r="I1486" s="22">
        <v>1.19</v>
      </c>
      <c r="J1486" s="22">
        <v>1.19</v>
      </c>
    </row>
    <row r="1487" spans="1:10" ht="25.5">
      <c r="A1487" s="98" t="s">
        <v>134</v>
      </c>
      <c r="B1487" s="19" t="s">
        <v>731</v>
      </c>
      <c r="C1487" s="98" t="s">
        <v>27</v>
      </c>
      <c r="D1487" s="98" t="s">
        <v>732</v>
      </c>
      <c r="E1487" s="141" t="s">
        <v>733</v>
      </c>
      <c r="F1487" s="141"/>
      <c r="G1487" s="20" t="s">
        <v>172</v>
      </c>
      <c r="H1487" s="21">
        <v>1</v>
      </c>
      <c r="I1487" s="22">
        <v>0.65</v>
      </c>
      <c r="J1487" s="22">
        <v>0.65</v>
      </c>
    </row>
    <row r="1488" spans="1:10" ht="25.5">
      <c r="A1488" s="98" t="s">
        <v>134</v>
      </c>
      <c r="B1488" s="19" t="s">
        <v>744</v>
      </c>
      <c r="C1488" s="98" t="s">
        <v>27</v>
      </c>
      <c r="D1488" s="98" t="s">
        <v>745</v>
      </c>
      <c r="E1488" s="141" t="s">
        <v>733</v>
      </c>
      <c r="F1488" s="141"/>
      <c r="G1488" s="20" t="s">
        <v>172</v>
      </c>
      <c r="H1488" s="21">
        <v>1</v>
      </c>
      <c r="I1488" s="22">
        <v>1.51</v>
      </c>
      <c r="J1488" s="22">
        <v>1.51</v>
      </c>
    </row>
    <row r="1489" spans="1:10" ht="25.5">
      <c r="A1489" s="98" t="s">
        <v>134</v>
      </c>
      <c r="B1489" s="19" t="s">
        <v>736</v>
      </c>
      <c r="C1489" s="98" t="s">
        <v>27</v>
      </c>
      <c r="D1489" s="98" t="s">
        <v>737</v>
      </c>
      <c r="E1489" s="141" t="s">
        <v>733</v>
      </c>
      <c r="F1489" s="141"/>
      <c r="G1489" s="20" t="s">
        <v>172</v>
      </c>
      <c r="H1489" s="21">
        <v>1</v>
      </c>
      <c r="I1489" s="22">
        <v>0.11</v>
      </c>
      <c r="J1489" s="22">
        <v>0.11</v>
      </c>
    </row>
    <row r="1490" spans="1:10" ht="25.5">
      <c r="A1490" s="98" t="s">
        <v>134</v>
      </c>
      <c r="B1490" s="19" t="s">
        <v>742</v>
      </c>
      <c r="C1490" s="98" t="s">
        <v>27</v>
      </c>
      <c r="D1490" s="98" t="s">
        <v>743</v>
      </c>
      <c r="E1490" s="141" t="s">
        <v>733</v>
      </c>
      <c r="F1490" s="141"/>
      <c r="G1490" s="20" t="s">
        <v>172</v>
      </c>
      <c r="H1490" s="21">
        <v>1</v>
      </c>
      <c r="I1490" s="22">
        <v>1.76</v>
      </c>
      <c r="J1490" s="22">
        <v>1.76</v>
      </c>
    </row>
    <row r="1491" spans="1:10" ht="25.5">
      <c r="A1491" s="98" t="s">
        <v>134</v>
      </c>
      <c r="B1491" s="19" t="s">
        <v>738</v>
      </c>
      <c r="C1491" s="98" t="s">
        <v>27</v>
      </c>
      <c r="D1491" s="98" t="s">
        <v>739</v>
      </c>
      <c r="E1491" s="141" t="s">
        <v>733</v>
      </c>
      <c r="F1491" s="141"/>
      <c r="G1491" s="20" t="s">
        <v>172</v>
      </c>
      <c r="H1491" s="21">
        <v>1</v>
      </c>
      <c r="I1491" s="22">
        <v>5.15</v>
      </c>
      <c r="J1491" s="22">
        <v>5.15</v>
      </c>
    </row>
    <row r="1492" spans="1:10">
      <c r="A1492" s="98" t="s">
        <v>134</v>
      </c>
      <c r="B1492" s="19" t="s">
        <v>868</v>
      </c>
      <c r="C1492" s="98" t="s">
        <v>27</v>
      </c>
      <c r="D1492" s="98" t="s">
        <v>869</v>
      </c>
      <c r="E1492" s="141" t="s">
        <v>252</v>
      </c>
      <c r="F1492" s="141"/>
      <c r="G1492" s="20" t="s">
        <v>172</v>
      </c>
      <c r="H1492" s="21">
        <v>1</v>
      </c>
      <c r="I1492" s="22">
        <v>20.3</v>
      </c>
      <c r="J1492" s="22">
        <v>20.3</v>
      </c>
    </row>
    <row r="1493" spans="1:10">
      <c r="A1493" s="92"/>
      <c r="B1493" s="92"/>
      <c r="C1493" s="92"/>
      <c r="D1493" s="92"/>
      <c r="E1493" s="92" t="s">
        <v>139</v>
      </c>
      <c r="F1493" s="24">
        <v>20.73</v>
      </c>
      <c r="G1493" s="92" t="s">
        <v>140</v>
      </c>
      <c r="H1493" s="24">
        <v>0</v>
      </c>
      <c r="I1493" s="92" t="s">
        <v>141</v>
      </c>
      <c r="J1493" s="24">
        <v>20.73</v>
      </c>
    </row>
    <row r="1494" spans="1:10" ht="15" thickBot="1">
      <c r="A1494" s="92"/>
      <c r="B1494" s="92"/>
      <c r="C1494" s="92"/>
      <c r="D1494" s="92"/>
      <c r="E1494" s="92" t="s">
        <v>142</v>
      </c>
      <c r="F1494" s="24">
        <v>7.53</v>
      </c>
      <c r="G1494" s="92"/>
      <c r="H1494" s="138" t="s">
        <v>143</v>
      </c>
      <c r="I1494" s="138"/>
      <c r="J1494" s="24">
        <v>38.630000000000003</v>
      </c>
    </row>
    <row r="1495" spans="1:10" ht="15" thickTop="1">
      <c r="A1495" s="25"/>
      <c r="B1495" s="25"/>
      <c r="C1495" s="25"/>
      <c r="D1495" s="25"/>
      <c r="E1495" s="25"/>
      <c r="F1495" s="25"/>
      <c r="G1495" s="25"/>
      <c r="H1495" s="25"/>
      <c r="I1495" s="25"/>
      <c r="J1495" s="25"/>
    </row>
    <row r="1496" spans="1:10" ht="15">
      <c r="A1496" s="93"/>
      <c r="B1496" s="95" t="s">
        <v>17</v>
      </c>
      <c r="C1496" s="93" t="s">
        <v>18</v>
      </c>
      <c r="D1496" s="93" t="s">
        <v>4</v>
      </c>
      <c r="E1496" s="132" t="s">
        <v>126</v>
      </c>
      <c r="F1496" s="132"/>
      <c r="G1496" s="96" t="s">
        <v>19</v>
      </c>
      <c r="H1496" s="95" t="s">
        <v>5</v>
      </c>
      <c r="I1496" s="95" t="s">
        <v>20</v>
      </c>
      <c r="J1496" s="95" t="s">
        <v>6</v>
      </c>
    </row>
    <row r="1497" spans="1:10">
      <c r="A1497" s="94" t="s">
        <v>127</v>
      </c>
      <c r="B1497" s="8" t="s">
        <v>950</v>
      </c>
      <c r="C1497" s="94" t="s">
        <v>27</v>
      </c>
      <c r="D1497" s="94" t="s">
        <v>951</v>
      </c>
      <c r="E1497" s="139" t="s">
        <v>171</v>
      </c>
      <c r="F1497" s="139"/>
      <c r="G1497" s="9" t="s">
        <v>172</v>
      </c>
      <c r="H1497" s="12">
        <v>1</v>
      </c>
      <c r="I1497" s="10">
        <v>32.729999999999997</v>
      </c>
      <c r="J1497" s="10">
        <v>32.729999999999997</v>
      </c>
    </row>
    <row r="1498" spans="1:10" ht="25.5">
      <c r="A1498" s="100" t="s">
        <v>128</v>
      </c>
      <c r="B1498" s="14" t="s">
        <v>874</v>
      </c>
      <c r="C1498" s="100" t="s">
        <v>27</v>
      </c>
      <c r="D1498" s="100" t="s">
        <v>875</v>
      </c>
      <c r="E1498" s="140" t="s">
        <v>171</v>
      </c>
      <c r="F1498" s="140"/>
      <c r="G1498" s="15" t="s">
        <v>172</v>
      </c>
      <c r="H1498" s="16">
        <v>1</v>
      </c>
      <c r="I1498" s="17">
        <v>0.28999999999999998</v>
      </c>
      <c r="J1498" s="17">
        <v>0.28999999999999998</v>
      </c>
    </row>
    <row r="1499" spans="1:10" ht="25.5">
      <c r="A1499" s="98" t="s">
        <v>134</v>
      </c>
      <c r="B1499" s="19" t="s">
        <v>952</v>
      </c>
      <c r="C1499" s="98" t="s">
        <v>27</v>
      </c>
      <c r="D1499" s="98" t="s">
        <v>953</v>
      </c>
      <c r="E1499" s="141" t="s">
        <v>733</v>
      </c>
      <c r="F1499" s="141"/>
      <c r="G1499" s="20" t="s">
        <v>172</v>
      </c>
      <c r="H1499" s="21">
        <v>1</v>
      </c>
      <c r="I1499" s="22">
        <v>2.2400000000000002</v>
      </c>
      <c r="J1499" s="22">
        <v>2.2400000000000002</v>
      </c>
    </row>
    <row r="1500" spans="1:10" ht="25.5">
      <c r="A1500" s="98" t="s">
        <v>134</v>
      </c>
      <c r="B1500" s="19" t="s">
        <v>736</v>
      </c>
      <c r="C1500" s="98" t="s">
        <v>27</v>
      </c>
      <c r="D1500" s="98" t="s">
        <v>737</v>
      </c>
      <c r="E1500" s="141" t="s">
        <v>733</v>
      </c>
      <c r="F1500" s="141"/>
      <c r="G1500" s="20" t="s">
        <v>172</v>
      </c>
      <c r="H1500" s="21">
        <v>1</v>
      </c>
      <c r="I1500" s="22">
        <v>0.11</v>
      </c>
      <c r="J1500" s="22">
        <v>0.11</v>
      </c>
    </row>
    <row r="1501" spans="1:10" ht="25.5">
      <c r="A1501" s="98" t="s">
        <v>134</v>
      </c>
      <c r="B1501" s="19" t="s">
        <v>744</v>
      </c>
      <c r="C1501" s="98" t="s">
        <v>27</v>
      </c>
      <c r="D1501" s="98" t="s">
        <v>745</v>
      </c>
      <c r="E1501" s="141" t="s">
        <v>733</v>
      </c>
      <c r="F1501" s="141"/>
      <c r="G1501" s="20" t="s">
        <v>172</v>
      </c>
      <c r="H1501" s="21">
        <v>1</v>
      </c>
      <c r="I1501" s="22">
        <v>1.51</v>
      </c>
      <c r="J1501" s="22">
        <v>1.51</v>
      </c>
    </row>
    <row r="1502" spans="1:10" ht="25.5">
      <c r="A1502" s="98" t="s">
        <v>134</v>
      </c>
      <c r="B1502" s="19" t="s">
        <v>740</v>
      </c>
      <c r="C1502" s="98" t="s">
        <v>27</v>
      </c>
      <c r="D1502" s="98" t="s">
        <v>741</v>
      </c>
      <c r="E1502" s="141" t="s">
        <v>733</v>
      </c>
      <c r="F1502" s="141"/>
      <c r="G1502" s="20" t="s">
        <v>172</v>
      </c>
      <c r="H1502" s="21">
        <v>1</v>
      </c>
      <c r="I1502" s="22">
        <v>1.19</v>
      </c>
      <c r="J1502" s="22">
        <v>1.19</v>
      </c>
    </row>
    <row r="1503" spans="1:10" ht="25.5">
      <c r="A1503" s="98" t="s">
        <v>134</v>
      </c>
      <c r="B1503" s="19" t="s">
        <v>954</v>
      </c>
      <c r="C1503" s="98" t="s">
        <v>27</v>
      </c>
      <c r="D1503" s="98" t="s">
        <v>955</v>
      </c>
      <c r="E1503" s="141" t="s">
        <v>733</v>
      </c>
      <c r="F1503" s="141"/>
      <c r="G1503" s="20" t="s">
        <v>172</v>
      </c>
      <c r="H1503" s="21">
        <v>1</v>
      </c>
      <c r="I1503" s="22">
        <v>1.94</v>
      </c>
      <c r="J1503" s="22">
        <v>1.94</v>
      </c>
    </row>
    <row r="1504" spans="1:10" ht="25.5">
      <c r="A1504" s="98" t="s">
        <v>134</v>
      </c>
      <c r="B1504" s="19" t="s">
        <v>738</v>
      </c>
      <c r="C1504" s="98" t="s">
        <v>27</v>
      </c>
      <c r="D1504" s="98" t="s">
        <v>739</v>
      </c>
      <c r="E1504" s="141" t="s">
        <v>733</v>
      </c>
      <c r="F1504" s="141"/>
      <c r="G1504" s="20" t="s">
        <v>172</v>
      </c>
      <c r="H1504" s="21">
        <v>1</v>
      </c>
      <c r="I1504" s="22">
        <v>5.15</v>
      </c>
      <c r="J1504" s="22">
        <v>5.15</v>
      </c>
    </row>
    <row r="1505" spans="1:10">
      <c r="A1505" s="98" t="s">
        <v>134</v>
      </c>
      <c r="B1505" s="19" t="s">
        <v>876</v>
      </c>
      <c r="C1505" s="98" t="s">
        <v>27</v>
      </c>
      <c r="D1505" s="98" t="s">
        <v>877</v>
      </c>
      <c r="E1505" s="141" t="s">
        <v>252</v>
      </c>
      <c r="F1505" s="141"/>
      <c r="G1505" s="20" t="s">
        <v>172</v>
      </c>
      <c r="H1505" s="21">
        <v>1</v>
      </c>
      <c r="I1505" s="22">
        <v>20.3</v>
      </c>
      <c r="J1505" s="22">
        <v>20.3</v>
      </c>
    </row>
    <row r="1506" spans="1:10">
      <c r="A1506" s="92"/>
      <c r="B1506" s="92"/>
      <c r="C1506" s="92"/>
      <c r="D1506" s="92"/>
      <c r="E1506" s="92" t="s">
        <v>139</v>
      </c>
      <c r="F1506" s="24">
        <v>20.59</v>
      </c>
      <c r="G1506" s="92" t="s">
        <v>140</v>
      </c>
      <c r="H1506" s="24">
        <v>0</v>
      </c>
      <c r="I1506" s="92" t="s">
        <v>141</v>
      </c>
      <c r="J1506" s="24">
        <v>20.59</v>
      </c>
    </row>
    <row r="1507" spans="1:10" ht="15" thickBot="1">
      <c r="A1507" s="92"/>
      <c r="B1507" s="92"/>
      <c r="C1507" s="92"/>
      <c r="D1507" s="92"/>
      <c r="E1507" s="92" t="s">
        <v>142</v>
      </c>
      <c r="F1507" s="24">
        <v>7.93</v>
      </c>
      <c r="G1507" s="92"/>
      <c r="H1507" s="138" t="s">
        <v>143</v>
      </c>
      <c r="I1507" s="138"/>
      <c r="J1507" s="24">
        <v>40.659999999999997</v>
      </c>
    </row>
    <row r="1508" spans="1:10" ht="15" thickTop="1">
      <c r="A1508" s="25"/>
      <c r="B1508" s="25"/>
      <c r="C1508" s="25"/>
      <c r="D1508" s="25"/>
      <c r="E1508" s="25"/>
      <c r="F1508" s="25"/>
      <c r="G1508" s="25"/>
      <c r="H1508" s="25"/>
      <c r="I1508" s="25"/>
      <c r="J1508" s="25"/>
    </row>
    <row r="1509" spans="1:10" ht="15">
      <c r="A1509" s="93"/>
      <c r="B1509" s="95" t="s">
        <v>17</v>
      </c>
      <c r="C1509" s="93" t="s">
        <v>18</v>
      </c>
      <c r="D1509" s="93" t="s">
        <v>4</v>
      </c>
      <c r="E1509" s="132" t="s">
        <v>126</v>
      </c>
      <c r="F1509" s="132"/>
      <c r="G1509" s="96" t="s">
        <v>19</v>
      </c>
      <c r="H1509" s="95" t="s">
        <v>5</v>
      </c>
      <c r="I1509" s="95" t="s">
        <v>20</v>
      </c>
      <c r="J1509" s="95" t="s">
        <v>6</v>
      </c>
    </row>
    <row r="1510" spans="1:10">
      <c r="A1510" s="94" t="s">
        <v>127</v>
      </c>
      <c r="B1510" s="8" t="s">
        <v>432</v>
      </c>
      <c r="C1510" s="94" t="s">
        <v>27</v>
      </c>
      <c r="D1510" s="94" t="s">
        <v>433</v>
      </c>
      <c r="E1510" s="139" t="s">
        <v>434</v>
      </c>
      <c r="F1510" s="139"/>
      <c r="G1510" s="9" t="s">
        <v>24</v>
      </c>
      <c r="H1510" s="12">
        <v>1</v>
      </c>
      <c r="I1510" s="10">
        <v>27.01</v>
      </c>
      <c r="J1510" s="10">
        <v>27.01</v>
      </c>
    </row>
    <row r="1511" spans="1:10" ht="25.5">
      <c r="A1511" s="100" t="s">
        <v>128</v>
      </c>
      <c r="B1511" s="14" t="s">
        <v>950</v>
      </c>
      <c r="C1511" s="100" t="s">
        <v>27</v>
      </c>
      <c r="D1511" s="100" t="s">
        <v>951</v>
      </c>
      <c r="E1511" s="140" t="s">
        <v>171</v>
      </c>
      <c r="F1511" s="140"/>
      <c r="G1511" s="15" t="s">
        <v>172</v>
      </c>
      <c r="H1511" s="16">
        <v>0.45290000000000002</v>
      </c>
      <c r="I1511" s="17">
        <v>32.729999999999997</v>
      </c>
      <c r="J1511" s="17">
        <v>14.82</v>
      </c>
    </row>
    <row r="1512" spans="1:10">
      <c r="A1512" s="98" t="s">
        <v>134</v>
      </c>
      <c r="B1512" s="19" t="s">
        <v>956</v>
      </c>
      <c r="C1512" s="98" t="s">
        <v>27</v>
      </c>
      <c r="D1512" s="98" t="s">
        <v>957</v>
      </c>
      <c r="E1512" s="141" t="s">
        <v>135</v>
      </c>
      <c r="F1512" s="141"/>
      <c r="G1512" s="20" t="s">
        <v>510</v>
      </c>
      <c r="H1512" s="21">
        <v>0.32569999999999999</v>
      </c>
      <c r="I1512" s="22">
        <v>37.450000000000003</v>
      </c>
      <c r="J1512" s="22">
        <v>12.19</v>
      </c>
    </row>
    <row r="1513" spans="1:10">
      <c r="A1513" s="92"/>
      <c r="B1513" s="92"/>
      <c r="C1513" s="92"/>
      <c r="D1513" s="92"/>
      <c r="E1513" s="92" t="s">
        <v>139</v>
      </c>
      <c r="F1513" s="24">
        <v>9.32</v>
      </c>
      <c r="G1513" s="92" t="s">
        <v>140</v>
      </c>
      <c r="H1513" s="24">
        <v>0</v>
      </c>
      <c r="I1513" s="92" t="s">
        <v>141</v>
      </c>
      <c r="J1513" s="24">
        <v>9.32</v>
      </c>
    </row>
    <row r="1514" spans="1:10" ht="15" thickBot="1">
      <c r="A1514" s="92"/>
      <c r="B1514" s="92"/>
      <c r="C1514" s="92"/>
      <c r="D1514" s="92"/>
      <c r="E1514" s="92" t="s">
        <v>142</v>
      </c>
      <c r="F1514" s="24">
        <v>6.54</v>
      </c>
      <c r="G1514" s="92"/>
      <c r="H1514" s="138" t="s">
        <v>143</v>
      </c>
      <c r="I1514" s="138"/>
      <c r="J1514" s="24">
        <v>33.549999999999997</v>
      </c>
    </row>
    <row r="1515" spans="1:10" ht="15" thickTop="1">
      <c r="A1515" s="25"/>
      <c r="B1515" s="25"/>
      <c r="C1515" s="25"/>
      <c r="D1515" s="25"/>
      <c r="E1515" s="25"/>
      <c r="F1515" s="25"/>
      <c r="G1515" s="25"/>
      <c r="H1515" s="25"/>
      <c r="I1515" s="25"/>
      <c r="J1515" s="25"/>
    </row>
    <row r="1516" spans="1:10" ht="15">
      <c r="A1516" s="93"/>
      <c r="B1516" s="95" t="s">
        <v>17</v>
      </c>
      <c r="C1516" s="93" t="s">
        <v>18</v>
      </c>
      <c r="D1516" s="93" t="s">
        <v>4</v>
      </c>
      <c r="E1516" s="132" t="s">
        <v>126</v>
      </c>
      <c r="F1516" s="132"/>
      <c r="G1516" s="96" t="s">
        <v>19</v>
      </c>
      <c r="H1516" s="95" t="s">
        <v>5</v>
      </c>
      <c r="I1516" s="95" t="s">
        <v>20</v>
      </c>
      <c r="J1516" s="95" t="s">
        <v>6</v>
      </c>
    </row>
    <row r="1517" spans="1:10">
      <c r="A1517" s="94" t="s">
        <v>127</v>
      </c>
      <c r="B1517" s="8" t="s">
        <v>958</v>
      </c>
      <c r="C1517" s="94" t="s">
        <v>41</v>
      </c>
      <c r="D1517" s="94" t="s">
        <v>959</v>
      </c>
      <c r="E1517" s="139" t="s">
        <v>173</v>
      </c>
      <c r="F1517" s="139"/>
      <c r="G1517" s="9" t="s">
        <v>24</v>
      </c>
      <c r="H1517" s="12">
        <v>1</v>
      </c>
      <c r="I1517" s="10">
        <v>15.97</v>
      </c>
      <c r="J1517" s="10">
        <v>15.97</v>
      </c>
    </row>
    <row r="1518" spans="1:10" ht="15">
      <c r="A1518" s="132" t="s">
        <v>240</v>
      </c>
      <c r="B1518" s="136" t="s">
        <v>17</v>
      </c>
      <c r="C1518" s="132" t="s">
        <v>18</v>
      </c>
      <c r="D1518" s="132" t="s">
        <v>241</v>
      </c>
      <c r="E1518" s="136" t="s">
        <v>188</v>
      </c>
      <c r="F1518" s="137" t="s">
        <v>242</v>
      </c>
      <c r="G1518" s="136"/>
      <c r="H1518" s="137" t="s">
        <v>191</v>
      </c>
      <c r="I1518" s="136"/>
      <c r="J1518" s="136" t="s">
        <v>243</v>
      </c>
    </row>
    <row r="1519" spans="1:10" ht="15">
      <c r="A1519" s="136"/>
      <c r="B1519" s="136"/>
      <c r="C1519" s="136"/>
      <c r="D1519" s="136"/>
      <c r="E1519" s="136"/>
      <c r="F1519" s="95" t="s">
        <v>244</v>
      </c>
      <c r="G1519" s="95" t="s">
        <v>245</v>
      </c>
      <c r="H1519" s="95" t="s">
        <v>244</v>
      </c>
      <c r="I1519" s="95" t="s">
        <v>245</v>
      </c>
      <c r="J1519" s="136"/>
    </row>
    <row r="1520" spans="1:10">
      <c r="A1520" s="98" t="s">
        <v>134</v>
      </c>
      <c r="B1520" s="19" t="s">
        <v>960</v>
      </c>
      <c r="C1520" s="98" t="s">
        <v>41</v>
      </c>
      <c r="D1520" s="98" t="s">
        <v>961</v>
      </c>
      <c r="E1520" s="21">
        <v>1</v>
      </c>
      <c r="F1520" s="22">
        <v>1</v>
      </c>
      <c r="G1520" s="22">
        <v>0</v>
      </c>
      <c r="H1520" s="97">
        <v>30.67</v>
      </c>
      <c r="I1520" s="97">
        <v>7.98</v>
      </c>
      <c r="J1520" s="97">
        <v>30.67</v>
      </c>
    </row>
    <row r="1521" spans="1:10" ht="25.5">
      <c r="A1521" s="98" t="s">
        <v>134</v>
      </c>
      <c r="B1521" s="19" t="s">
        <v>962</v>
      </c>
      <c r="C1521" s="98" t="s">
        <v>41</v>
      </c>
      <c r="D1521" s="98" t="s">
        <v>963</v>
      </c>
      <c r="E1521" s="21">
        <v>1</v>
      </c>
      <c r="F1521" s="22">
        <v>1</v>
      </c>
      <c r="G1521" s="22">
        <v>0</v>
      </c>
      <c r="H1521" s="97">
        <v>48.78</v>
      </c>
      <c r="I1521" s="97">
        <v>42.71</v>
      </c>
      <c r="J1521" s="97">
        <v>48.78</v>
      </c>
    </row>
    <row r="1522" spans="1:10">
      <c r="A1522" s="117"/>
      <c r="B1522" s="117"/>
      <c r="C1522" s="117"/>
      <c r="D1522" s="117"/>
      <c r="E1522" s="117"/>
      <c r="F1522" s="117" t="s">
        <v>250</v>
      </c>
      <c r="G1522" s="117"/>
      <c r="H1522" s="117"/>
      <c r="I1522" s="117"/>
      <c r="J1522" s="89">
        <v>79.447699999999998</v>
      </c>
    </row>
    <row r="1523" spans="1:10" ht="30">
      <c r="A1523" s="93" t="s">
        <v>251</v>
      </c>
      <c r="B1523" s="95" t="s">
        <v>17</v>
      </c>
      <c r="C1523" s="93" t="s">
        <v>18</v>
      </c>
      <c r="D1523" s="93" t="s">
        <v>252</v>
      </c>
      <c r="E1523" s="95" t="s">
        <v>188</v>
      </c>
      <c r="F1523" s="136" t="s">
        <v>191</v>
      </c>
      <c r="G1523" s="136"/>
      <c r="H1523" s="136"/>
      <c r="I1523" s="136"/>
      <c r="J1523" s="95" t="s">
        <v>243</v>
      </c>
    </row>
    <row r="1524" spans="1:10">
      <c r="A1524" s="98" t="s">
        <v>134</v>
      </c>
      <c r="B1524" s="19" t="s">
        <v>253</v>
      </c>
      <c r="C1524" s="98" t="s">
        <v>41</v>
      </c>
      <c r="D1524" s="98" t="s">
        <v>254</v>
      </c>
      <c r="E1524" s="21">
        <v>1</v>
      </c>
      <c r="F1524" s="98"/>
      <c r="G1524" s="98"/>
      <c r="H1524" s="98"/>
      <c r="I1524" s="97" t="s">
        <v>693</v>
      </c>
      <c r="J1524" s="97" t="s">
        <v>693</v>
      </c>
    </row>
    <row r="1525" spans="1:10">
      <c r="A1525" s="98" t="s">
        <v>134</v>
      </c>
      <c r="B1525" s="19" t="s">
        <v>964</v>
      </c>
      <c r="C1525" s="98" t="s">
        <v>41</v>
      </c>
      <c r="D1525" s="98" t="s">
        <v>965</v>
      </c>
      <c r="E1525" s="21">
        <v>2</v>
      </c>
      <c r="F1525" s="98"/>
      <c r="G1525" s="98"/>
      <c r="H1525" s="98"/>
      <c r="I1525" s="97" t="s">
        <v>966</v>
      </c>
      <c r="J1525" s="97" t="s">
        <v>967</v>
      </c>
    </row>
    <row r="1526" spans="1:10">
      <c r="A1526" s="117"/>
      <c r="B1526" s="117"/>
      <c r="C1526" s="117"/>
      <c r="D1526" s="117"/>
      <c r="E1526" s="117"/>
      <c r="F1526" s="117" t="s">
        <v>257</v>
      </c>
      <c r="G1526" s="117"/>
      <c r="H1526" s="117"/>
      <c r="I1526" s="117"/>
      <c r="J1526" s="26">
        <v>0</v>
      </c>
    </row>
    <row r="1527" spans="1:10">
      <c r="A1527" s="117"/>
      <c r="B1527" s="117"/>
      <c r="C1527" s="117"/>
      <c r="D1527" s="117"/>
      <c r="E1527" s="117"/>
      <c r="F1527" s="117" t="s">
        <v>258</v>
      </c>
      <c r="G1527" s="117"/>
      <c r="H1527" s="117"/>
      <c r="I1527" s="117"/>
      <c r="J1527" s="89">
        <v>79.738500000000002</v>
      </c>
    </row>
    <row r="1528" spans="1:10">
      <c r="A1528" s="117"/>
      <c r="B1528" s="117"/>
      <c r="C1528" s="117"/>
      <c r="D1528" s="117"/>
      <c r="E1528" s="117"/>
      <c r="F1528" s="117" t="s">
        <v>182</v>
      </c>
      <c r="G1528" s="117"/>
      <c r="H1528" s="117"/>
      <c r="I1528" s="117"/>
      <c r="J1528" s="89">
        <v>159.18620000000001</v>
      </c>
    </row>
    <row r="1529" spans="1:10">
      <c r="A1529" s="117"/>
      <c r="B1529" s="117"/>
      <c r="C1529" s="117"/>
      <c r="D1529" s="117"/>
      <c r="E1529" s="117"/>
      <c r="F1529" s="117" t="s">
        <v>183</v>
      </c>
      <c r="G1529" s="117"/>
      <c r="H1529" s="117"/>
      <c r="I1529" s="117"/>
      <c r="J1529" s="89">
        <v>19.149999999999999</v>
      </c>
    </row>
    <row r="1530" spans="1:10">
      <c r="A1530" s="117"/>
      <c r="B1530" s="117"/>
      <c r="C1530" s="117"/>
      <c r="D1530" s="117"/>
      <c r="E1530" s="117"/>
      <c r="F1530" s="117" t="s">
        <v>184</v>
      </c>
      <c r="G1530" s="117"/>
      <c r="H1530" s="117"/>
      <c r="I1530" s="117"/>
      <c r="J1530" s="89">
        <v>8.3125999999999998</v>
      </c>
    </row>
    <row r="1531" spans="1:10">
      <c r="A1531" s="117"/>
      <c r="B1531" s="117"/>
      <c r="C1531" s="117"/>
      <c r="D1531" s="117"/>
      <c r="E1531" s="117"/>
      <c r="F1531" s="117" t="s">
        <v>185</v>
      </c>
      <c r="G1531" s="117"/>
      <c r="H1531" s="117"/>
      <c r="I1531" s="117"/>
      <c r="J1531" s="89">
        <v>0</v>
      </c>
    </row>
    <row r="1532" spans="1:10">
      <c r="A1532" s="117"/>
      <c r="B1532" s="117"/>
      <c r="C1532" s="117"/>
      <c r="D1532" s="117"/>
      <c r="E1532" s="117"/>
      <c r="F1532" s="117" t="s">
        <v>211</v>
      </c>
      <c r="G1532" s="117"/>
      <c r="H1532" s="117"/>
      <c r="I1532" s="117"/>
      <c r="J1532" s="89">
        <v>0</v>
      </c>
    </row>
    <row r="1533" spans="1:10" ht="30">
      <c r="A1533" s="93" t="s">
        <v>186</v>
      </c>
      <c r="B1533" s="95" t="s">
        <v>17</v>
      </c>
      <c r="C1533" s="93" t="s">
        <v>18</v>
      </c>
      <c r="D1533" s="93" t="s">
        <v>187</v>
      </c>
      <c r="E1533" s="95" t="s">
        <v>188</v>
      </c>
      <c r="F1533" s="95" t="s">
        <v>189</v>
      </c>
      <c r="G1533" s="95" t="s">
        <v>190</v>
      </c>
      <c r="H1533" s="95"/>
      <c r="I1533" s="95"/>
      <c r="J1533" s="95" t="s">
        <v>191</v>
      </c>
    </row>
    <row r="1534" spans="1:10">
      <c r="A1534" s="98" t="s">
        <v>134</v>
      </c>
      <c r="B1534" s="19" t="s">
        <v>968</v>
      </c>
      <c r="C1534" s="98" t="s">
        <v>41</v>
      </c>
      <c r="D1534" s="98" t="s">
        <v>969</v>
      </c>
      <c r="E1534" s="21">
        <v>0.112</v>
      </c>
      <c r="F1534" s="20" t="s">
        <v>71</v>
      </c>
      <c r="G1534" s="142" t="s">
        <v>970</v>
      </c>
      <c r="H1534" s="142"/>
      <c r="I1534" s="141"/>
      <c r="J1534" s="97" t="s">
        <v>971</v>
      </c>
    </row>
    <row r="1535" spans="1:10">
      <c r="A1535" s="117"/>
      <c r="B1535" s="117"/>
      <c r="C1535" s="117"/>
      <c r="D1535" s="117"/>
      <c r="E1535" s="117"/>
      <c r="F1535" s="117" t="s">
        <v>192</v>
      </c>
      <c r="G1535" s="117"/>
      <c r="H1535" s="117"/>
      <c r="I1535" s="117"/>
      <c r="J1535" s="89">
        <v>7.6492000000000004</v>
      </c>
    </row>
    <row r="1536" spans="1:10" ht="15">
      <c r="A1536" s="93" t="s">
        <v>196</v>
      </c>
      <c r="B1536" s="95" t="s">
        <v>197</v>
      </c>
      <c r="C1536" s="93" t="s">
        <v>18</v>
      </c>
      <c r="D1536" s="93" t="s">
        <v>4</v>
      </c>
      <c r="E1536" s="95" t="s">
        <v>198</v>
      </c>
      <c r="F1536" s="95" t="s">
        <v>188</v>
      </c>
      <c r="G1536" s="96" t="s">
        <v>189</v>
      </c>
      <c r="H1536" s="136" t="s">
        <v>190</v>
      </c>
      <c r="I1536" s="136"/>
      <c r="J1536" s="95" t="s">
        <v>191</v>
      </c>
    </row>
    <row r="1537" spans="1:10" ht="25.5">
      <c r="A1537" s="100" t="s">
        <v>127</v>
      </c>
      <c r="B1537" s="14" t="s">
        <v>199</v>
      </c>
      <c r="C1537" s="100" t="s">
        <v>41</v>
      </c>
      <c r="D1537" s="100" t="s">
        <v>200</v>
      </c>
      <c r="E1537" s="14" t="s">
        <v>972</v>
      </c>
      <c r="F1537" s="16">
        <v>1.1E-4</v>
      </c>
      <c r="G1537" s="15" t="s">
        <v>201</v>
      </c>
      <c r="H1537" s="143">
        <v>35.03</v>
      </c>
      <c r="I1537" s="140"/>
      <c r="J1537" s="99">
        <v>0</v>
      </c>
    </row>
    <row r="1538" spans="1:10">
      <c r="A1538" s="117"/>
      <c r="B1538" s="117"/>
      <c r="C1538" s="117"/>
      <c r="D1538" s="117"/>
      <c r="E1538" s="117"/>
      <c r="F1538" s="117" t="s">
        <v>202</v>
      </c>
      <c r="G1538" s="117"/>
      <c r="H1538" s="117"/>
      <c r="I1538" s="117"/>
      <c r="J1538" s="89">
        <v>3.8999999999999998E-3</v>
      </c>
    </row>
    <row r="1539" spans="1:10" ht="30">
      <c r="A1539" s="93" t="s">
        <v>203</v>
      </c>
      <c r="B1539" s="95" t="s">
        <v>204</v>
      </c>
      <c r="C1539" s="93" t="s">
        <v>18</v>
      </c>
      <c r="D1539" s="93" t="s">
        <v>4</v>
      </c>
      <c r="E1539" s="95" t="s">
        <v>188</v>
      </c>
      <c r="F1539" s="136" t="s">
        <v>205</v>
      </c>
      <c r="G1539" s="137"/>
      <c r="H1539" s="136"/>
      <c r="I1539" s="136"/>
      <c r="J1539" s="95" t="s">
        <v>191</v>
      </c>
    </row>
    <row r="1540" spans="1:10" ht="15">
      <c r="A1540" s="96"/>
      <c r="B1540" s="96"/>
      <c r="C1540" s="96"/>
      <c r="D1540" s="96"/>
      <c r="E1540" s="96"/>
      <c r="F1540" s="96" t="s">
        <v>206</v>
      </c>
      <c r="G1540" s="96" t="s">
        <v>207</v>
      </c>
      <c r="H1540" s="96" t="s">
        <v>208</v>
      </c>
      <c r="I1540" s="96" t="s">
        <v>209</v>
      </c>
      <c r="J1540" s="96"/>
    </row>
    <row r="1541" spans="1:10" ht="51">
      <c r="A1541" s="100" t="s">
        <v>134</v>
      </c>
      <c r="B1541" s="14" t="s">
        <v>972</v>
      </c>
      <c r="C1541" s="100" t="s">
        <v>41</v>
      </c>
      <c r="D1541" s="100" t="s">
        <v>969</v>
      </c>
      <c r="E1541" s="16">
        <v>1.1E-4</v>
      </c>
      <c r="F1541" s="14" t="s">
        <v>686</v>
      </c>
      <c r="G1541" s="14" t="s">
        <v>687</v>
      </c>
      <c r="H1541" s="14" t="s">
        <v>688</v>
      </c>
      <c r="I1541" s="14" t="s">
        <v>210</v>
      </c>
      <c r="J1541" s="99">
        <v>0</v>
      </c>
    </row>
    <row r="1542" spans="1:10">
      <c r="A1542" s="117"/>
      <c r="B1542" s="117"/>
      <c r="C1542" s="117"/>
      <c r="D1542" s="117"/>
      <c r="E1542" s="117"/>
      <c r="F1542" s="117" t="s">
        <v>211</v>
      </c>
      <c r="G1542" s="117"/>
      <c r="H1542" s="117"/>
      <c r="I1542" s="117"/>
      <c r="J1542" s="89">
        <v>0</v>
      </c>
    </row>
    <row r="1543" spans="1:10">
      <c r="A1543" s="117"/>
      <c r="B1543" s="117"/>
      <c r="C1543" s="117"/>
      <c r="D1543" s="117"/>
      <c r="E1543" s="117"/>
      <c r="F1543" s="117" t="s">
        <v>212</v>
      </c>
      <c r="G1543" s="117"/>
      <c r="H1543" s="117"/>
      <c r="I1543" s="117"/>
      <c r="J1543" s="89">
        <v>0</v>
      </c>
    </row>
    <row r="1544" spans="1:10">
      <c r="A1544" s="92"/>
      <c r="B1544" s="92"/>
      <c r="C1544" s="92"/>
      <c r="D1544" s="92"/>
      <c r="E1544" s="92" t="s">
        <v>139</v>
      </c>
      <c r="F1544" s="24">
        <v>4.16</v>
      </c>
      <c r="G1544" s="92" t="s">
        <v>140</v>
      </c>
      <c r="H1544" s="24">
        <v>0</v>
      </c>
      <c r="I1544" s="92" t="s">
        <v>141</v>
      </c>
      <c r="J1544" s="24">
        <v>4.16</v>
      </c>
    </row>
    <row r="1545" spans="1:10" ht="15" thickBot="1">
      <c r="A1545" s="92"/>
      <c r="B1545" s="92"/>
      <c r="C1545" s="92"/>
      <c r="D1545" s="92"/>
      <c r="E1545" s="92" t="s">
        <v>142</v>
      </c>
      <c r="F1545" s="24">
        <v>3.86</v>
      </c>
      <c r="G1545" s="92"/>
      <c r="H1545" s="138" t="s">
        <v>143</v>
      </c>
      <c r="I1545" s="138"/>
      <c r="J1545" s="24">
        <v>19.829999999999998</v>
      </c>
    </row>
    <row r="1546" spans="1:10" ht="15" thickTop="1">
      <c r="A1546" s="25"/>
      <c r="B1546" s="25"/>
      <c r="C1546" s="25"/>
      <c r="D1546" s="25"/>
      <c r="E1546" s="25"/>
      <c r="F1546" s="25"/>
      <c r="G1546" s="25"/>
      <c r="H1546" s="25"/>
      <c r="I1546" s="25"/>
      <c r="J1546" s="25"/>
    </row>
    <row r="1547" spans="1:10" ht="15">
      <c r="A1547" s="93"/>
      <c r="B1547" s="95" t="s">
        <v>17</v>
      </c>
      <c r="C1547" s="93" t="s">
        <v>18</v>
      </c>
      <c r="D1547" s="93" t="s">
        <v>4</v>
      </c>
      <c r="E1547" s="132" t="s">
        <v>126</v>
      </c>
      <c r="F1547" s="132"/>
      <c r="G1547" s="96" t="s">
        <v>19</v>
      </c>
      <c r="H1547" s="95" t="s">
        <v>5</v>
      </c>
      <c r="I1547" s="95" t="s">
        <v>20</v>
      </c>
      <c r="J1547" s="95" t="s">
        <v>6</v>
      </c>
    </row>
    <row r="1548" spans="1:10" ht="25.5">
      <c r="A1548" s="94" t="s">
        <v>127</v>
      </c>
      <c r="B1548" s="8" t="s">
        <v>587</v>
      </c>
      <c r="C1548" s="94" t="s">
        <v>41</v>
      </c>
      <c r="D1548" s="94" t="s">
        <v>588</v>
      </c>
      <c r="E1548" s="139" t="s">
        <v>173</v>
      </c>
      <c r="F1548" s="139"/>
      <c r="G1548" s="9" t="s">
        <v>24</v>
      </c>
      <c r="H1548" s="12">
        <v>1</v>
      </c>
      <c r="I1548" s="10">
        <v>638.63</v>
      </c>
      <c r="J1548" s="10">
        <v>638.63</v>
      </c>
    </row>
    <row r="1549" spans="1:10" ht="15">
      <c r="A1549" s="132" t="s">
        <v>240</v>
      </c>
      <c r="B1549" s="136" t="s">
        <v>17</v>
      </c>
      <c r="C1549" s="132" t="s">
        <v>18</v>
      </c>
      <c r="D1549" s="132" t="s">
        <v>241</v>
      </c>
      <c r="E1549" s="136" t="s">
        <v>188</v>
      </c>
      <c r="F1549" s="137" t="s">
        <v>242</v>
      </c>
      <c r="G1549" s="136"/>
      <c r="H1549" s="137" t="s">
        <v>191</v>
      </c>
      <c r="I1549" s="136"/>
      <c r="J1549" s="136" t="s">
        <v>243</v>
      </c>
    </row>
    <row r="1550" spans="1:10" ht="15">
      <c r="A1550" s="136"/>
      <c r="B1550" s="136"/>
      <c r="C1550" s="136"/>
      <c r="D1550" s="136"/>
      <c r="E1550" s="136"/>
      <c r="F1550" s="95" t="s">
        <v>244</v>
      </c>
      <c r="G1550" s="95" t="s">
        <v>245</v>
      </c>
      <c r="H1550" s="95" t="s">
        <v>244</v>
      </c>
      <c r="I1550" s="95" t="s">
        <v>245</v>
      </c>
      <c r="J1550" s="136"/>
    </row>
    <row r="1551" spans="1:10">
      <c r="A1551" s="98" t="s">
        <v>134</v>
      </c>
      <c r="B1551" s="19" t="s">
        <v>973</v>
      </c>
      <c r="C1551" s="98" t="s">
        <v>41</v>
      </c>
      <c r="D1551" s="98" t="s">
        <v>974</v>
      </c>
      <c r="E1551" s="21">
        <v>0.48193000000000003</v>
      </c>
      <c r="F1551" s="22">
        <v>1</v>
      </c>
      <c r="G1551" s="22">
        <v>0</v>
      </c>
      <c r="H1551" s="97">
        <v>11.62</v>
      </c>
      <c r="I1551" s="97">
        <v>7.39</v>
      </c>
      <c r="J1551" s="97">
        <v>5.6</v>
      </c>
    </row>
    <row r="1552" spans="1:10">
      <c r="A1552" s="98" t="s">
        <v>134</v>
      </c>
      <c r="B1552" s="19" t="s">
        <v>975</v>
      </c>
      <c r="C1552" s="98" t="s">
        <v>41</v>
      </c>
      <c r="D1552" s="98" t="s">
        <v>976</v>
      </c>
      <c r="E1552" s="21">
        <v>0.20080000000000001</v>
      </c>
      <c r="F1552" s="22">
        <v>1</v>
      </c>
      <c r="G1552" s="22">
        <v>0</v>
      </c>
      <c r="H1552" s="97">
        <v>15.18</v>
      </c>
      <c r="I1552" s="97">
        <v>9.65</v>
      </c>
      <c r="J1552" s="97">
        <v>3.05</v>
      </c>
    </row>
    <row r="1553" spans="1:10">
      <c r="A1553" s="98" t="s">
        <v>134</v>
      </c>
      <c r="B1553" s="19" t="s">
        <v>960</v>
      </c>
      <c r="C1553" s="98" t="s">
        <v>41</v>
      </c>
      <c r="D1553" s="98" t="s">
        <v>961</v>
      </c>
      <c r="E1553" s="21">
        <v>0.48193000000000003</v>
      </c>
      <c r="F1553" s="22">
        <v>1</v>
      </c>
      <c r="G1553" s="22">
        <v>0</v>
      </c>
      <c r="H1553" s="97">
        <v>30.67</v>
      </c>
      <c r="I1553" s="97">
        <v>7.98</v>
      </c>
      <c r="J1553" s="97">
        <v>14.78</v>
      </c>
    </row>
    <row r="1554" spans="1:10">
      <c r="A1554" s="98" t="s">
        <v>134</v>
      </c>
      <c r="B1554" s="19" t="s">
        <v>977</v>
      </c>
      <c r="C1554" s="98" t="s">
        <v>41</v>
      </c>
      <c r="D1554" s="98" t="s">
        <v>978</v>
      </c>
      <c r="E1554" s="21">
        <v>0.15060000000000001</v>
      </c>
      <c r="F1554" s="22">
        <v>1</v>
      </c>
      <c r="G1554" s="22">
        <v>0</v>
      </c>
      <c r="H1554" s="97">
        <v>0.37</v>
      </c>
      <c r="I1554" s="97">
        <v>0.24</v>
      </c>
      <c r="J1554" s="97">
        <v>0.06</v>
      </c>
    </row>
    <row r="1555" spans="1:10">
      <c r="A1555" s="117"/>
      <c r="B1555" s="117"/>
      <c r="C1555" s="117"/>
      <c r="D1555" s="117"/>
      <c r="E1555" s="117"/>
      <c r="F1555" s="117" t="s">
        <v>250</v>
      </c>
      <c r="G1555" s="117"/>
      <c r="H1555" s="117"/>
      <c r="I1555" s="117"/>
      <c r="J1555" s="89">
        <v>23.4849</v>
      </c>
    </row>
    <row r="1556" spans="1:10" ht="30">
      <c r="A1556" s="93" t="s">
        <v>251</v>
      </c>
      <c r="B1556" s="95" t="s">
        <v>17</v>
      </c>
      <c r="C1556" s="93" t="s">
        <v>18</v>
      </c>
      <c r="D1556" s="93" t="s">
        <v>252</v>
      </c>
      <c r="E1556" s="95" t="s">
        <v>188</v>
      </c>
      <c r="F1556" s="136" t="s">
        <v>191</v>
      </c>
      <c r="G1556" s="136"/>
      <c r="H1556" s="136"/>
      <c r="I1556" s="136"/>
      <c r="J1556" s="95" t="s">
        <v>243</v>
      </c>
    </row>
    <row r="1557" spans="1:10">
      <c r="A1557" s="98" t="s">
        <v>134</v>
      </c>
      <c r="B1557" s="19" t="s">
        <v>290</v>
      </c>
      <c r="C1557" s="98" t="s">
        <v>41</v>
      </c>
      <c r="D1557" s="98" t="s">
        <v>291</v>
      </c>
      <c r="E1557" s="21">
        <v>1</v>
      </c>
      <c r="F1557" s="98"/>
      <c r="G1557" s="98"/>
      <c r="H1557" s="98"/>
      <c r="I1557" s="97" t="s">
        <v>726</v>
      </c>
      <c r="J1557" s="97" t="s">
        <v>726</v>
      </c>
    </row>
    <row r="1558" spans="1:10">
      <c r="A1558" s="98" t="s">
        <v>134</v>
      </c>
      <c r="B1558" s="19" t="s">
        <v>285</v>
      </c>
      <c r="C1558" s="98" t="s">
        <v>41</v>
      </c>
      <c r="D1558" s="98" t="s">
        <v>286</v>
      </c>
      <c r="E1558" s="21">
        <v>2</v>
      </c>
      <c r="F1558" s="98"/>
      <c r="G1558" s="98"/>
      <c r="H1558" s="98"/>
      <c r="I1558" s="97" t="s">
        <v>673</v>
      </c>
      <c r="J1558" s="97" t="s">
        <v>710</v>
      </c>
    </row>
    <row r="1559" spans="1:10">
      <c r="A1559" s="98" t="s">
        <v>134</v>
      </c>
      <c r="B1559" s="19" t="s">
        <v>253</v>
      </c>
      <c r="C1559" s="98" t="s">
        <v>41</v>
      </c>
      <c r="D1559" s="98" t="s">
        <v>254</v>
      </c>
      <c r="E1559" s="21">
        <v>2</v>
      </c>
      <c r="F1559" s="98"/>
      <c r="G1559" s="98"/>
      <c r="H1559" s="98"/>
      <c r="I1559" s="97" t="s">
        <v>693</v>
      </c>
      <c r="J1559" s="97" t="s">
        <v>979</v>
      </c>
    </row>
    <row r="1560" spans="1:10">
      <c r="A1560" s="98" t="s">
        <v>134</v>
      </c>
      <c r="B1560" s="19" t="s">
        <v>980</v>
      </c>
      <c r="C1560" s="98" t="s">
        <v>41</v>
      </c>
      <c r="D1560" s="98" t="s">
        <v>981</v>
      </c>
      <c r="E1560" s="21">
        <v>1</v>
      </c>
      <c r="F1560" s="98"/>
      <c r="G1560" s="98"/>
      <c r="H1560" s="98"/>
      <c r="I1560" s="97" t="s">
        <v>982</v>
      </c>
      <c r="J1560" s="97" t="s">
        <v>982</v>
      </c>
    </row>
    <row r="1561" spans="1:10">
      <c r="A1561" s="117"/>
      <c r="B1561" s="117"/>
      <c r="C1561" s="117"/>
      <c r="D1561" s="117"/>
      <c r="E1561" s="117"/>
      <c r="F1561" s="117" t="s">
        <v>257</v>
      </c>
      <c r="G1561" s="117"/>
      <c r="H1561" s="117"/>
      <c r="I1561" s="117"/>
      <c r="J1561" s="26">
        <v>0</v>
      </c>
    </row>
    <row r="1562" spans="1:10">
      <c r="A1562" s="117"/>
      <c r="B1562" s="117"/>
      <c r="C1562" s="117"/>
      <c r="D1562" s="117"/>
      <c r="E1562" s="117"/>
      <c r="F1562" s="117" t="s">
        <v>258</v>
      </c>
      <c r="G1562" s="117"/>
      <c r="H1562" s="117"/>
      <c r="I1562" s="117"/>
      <c r="J1562" s="89">
        <v>149.99379999999999</v>
      </c>
    </row>
    <row r="1563" spans="1:10">
      <c r="A1563" s="117"/>
      <c r="B1563" s="117"/>
      <c r="C1563" s="117"/>
      <c r="D1563" s="117"/>
      <c r="E1563" s="117"/>
      <c r="F1563" s="117" t="s">
        <v>182</v>
      </c>
      <c r="G1563" s="117"/>
      <c r="H1563" s="117"/>
      <c r="I1563" s="117"/>
      <c r="J1563" s="89">
        <v>173.4787</v>
      </c>
    </row>
    <row r="1564" spans="1:10">
      <c r="A1564" s="117"/>
      <c r="B1564" s="117"/>
      <c r="C1564" s="117"/>
      <c r="D1564" s="117"/>
      <c r="E1564" s="117"/>
      <c r="F1564" s="117" t="s">
        <v>183</v>
      </c>
      <c r="G1564" s="117"/>
      <c r="H1564" s="117"/>
      <c r="I1564" s="117"/>
      <c r="J1564" s="89">
        <v>4</v>
      </c>
    </row>
    <row r="1565" spans="1:10">
      <c r="A1565" s="117"/>
      <c r="B1565" s="117"/>
      <c r="C1565" s="117"/>
      <c r="D1565" s="117"/>
      <c r="E1565" s="117"/>
      <c r="F1565" s="117" t="s">
        <v>184</v>
      </c>
      <c r="G1565" s="117"/>
      <c r="H1565" s="117"/>
      <c r="I1565" s="117"/>
      <c r="J1565" s="89">
        <v>43.369700000000002</v>
      </c>
    </row>
    <row r="1566" spans="1:10">
      <c r="A1566" s="117"/>
      <c r="B1566" s="117"/>
      <c r="C1566" s="117"/>
      <c r="D1566" s="117"/>
      <c r="E1566" s="117"/>
      <c r="F1566" s="117" t="s">
        <v>185</v>
      </c>
      <c r="G1566" s="117"/>
      <c r="H1566" s="117"/>
      <c r="I1566" s="117"/>
      <c r="J1566" s="89">
        <v>0</v>
      </c>
    </row>
    <row r="1567" spans="1:10">
      <c r="A1567" s="117"/>
      <c r="B1567" s="117"/>
      <c r="C1567" s="117"/>
      <c r="D1567" s="117"/>
      <c r="E1567" s="117"/>
      <c r="F1567" s="117" t="s">
        <v>211</v>
      </c>
      <c r="G1567" s="117"/>
      <c r="H1567" s="117"/>
      <c r="I1567" s="117"/>
      <c r="J1567" s="89">
        <v>0</v>
      </c>
    </row>
    <row r="1568" spans="1:10" ht="30">
      <c r="A1568" s="93" t="s">
        <v>186</v>
      </c>
      <c r="B1568" s="95" t="s">
        <v>17</v>
      </c>
      <c r="C1568" s="93" t="s">
        <v>18</v>
      </c>
      <c r="D1568" s="93" t="s">
        <v>187</v>
      </c>
      <c r="E1568" s="95" t="s">
        <v>188</v>
      </c>
      <c r="F1568" s="95" t="s">
        <v>189</v>
      </c>
      <c r="G1568" s="95" t="s">
        <v>190</v>
      </c>
      <c r="H1568" s="95"/>
      <c r="I1568" s="95"/>
      <c r="J1568" s="95" t="s">
        <v>191</v>
      </c>
    </row>
    <row r="1569" spans="1:10" ht="25.5">
      <c r="A1569" s="98" t="s">
        <v>134</v>
      </c>
      <c r="B1569" s="19" t="s">
        <v>983</v>
      </c>
      <c r="C1569" s="98" t="s">
        <v>41</v>
      </c>
      <c r="D1569" s="98" t="s">
        <v>984</v>
      </c>
      <c r="E1569" s="21">
        <v>1</v>
      </c>
      <c r="F1569" s="20" t="s">
        <v>24</v>
      </c>
      <c r="G1569" s="142" t="s">
        <v>985</v>
      </c>
      <c r="H1569" s="142"/>
      <c r="I1569" s="141"/>
      <c r="J1569" s="97" t="s">
        <v>985</v>
      </c>
    </row>
    <row r="1570" spans="1:10">
      <c r="A1570" s="98" t="s">
        <v>134</v>
      </c>
      <c r="B1570" s="19" t="s">
        <v>986</v>
      </c>
      <c r="C1570" s="98" t="s">
        <v>41</v>
      </c>
      <c r="D1570" s="98" t="s">
        <v>987</v>
      </c>
      <c r="E1570" s="21">
        <v>11.775</v>
      </c>
      <c r="F1570" s="20" t="s">
        <v>71</v>
      </c>
      <c r="G1570" s="142" t="s">
        <v>532</v>
      </c>
      <c r="H1570" s="142"/>
      <c r="I1570" s="141"/>
      <c r="J1570" s="97" t="s">
        <v>988</v>
      </c>
    </row>
    <row r="1571" spans="1:10">
      <c r="A1571" s="117"/>
      <c r="B1571" s="117"/>
      <c r="C1571" s="117"/>
      <c r="D1571" s="117"/>
      <c r="E1571" s="117"/>
      <c r="F1571" s="117" t="s">
        <v>192</v>
      </c>
      <c r="G1571" s="117"/>
      <c r="H1571" s="117"/>
      <c r="I1571" s="117"/>
      <c r="J1571" s="89">
        <v>578.86360000000002</v>
      </c>
    </row>
    <row r="1572" spans="1:10" ht="30">
      <c r="A1572" s="93" t="s">
        <v>193</v>
      </c>
      <c r="B1572" s="95" t="s">
        <v>17</v>
      </c>
      <c r="C1572" s="93" t="s">
        <v>18</v>
      </c>
      <c r="D1572" s="93" t="s">
        <v>194</v>
      </c>
      <c r="E1572" s="95" t="s">
        <v>188</v>
      </c>
      <c r="F1572" s="95" t="s">
        <v>189</v>
      </c>
      <c r="G1572" s="95" t="s">
        <v>190</v>
      </c>
      <c r="H1572" s="95"/>
      <c r="I1572" s="95"/>
      <c r="J1572" s="95" t="s">
        <v>191</v>
      </c>
    </row>
    <row r="1573" spans="1:10">
      <c r="A1573" s="100" t="s">
        <v>127</v>
      </c>
      <c r="B1573" s="14" t="s">
        <v>958</v>
      </c>
      <c r="C1573" s="100" t="s">
        <v>41</v>
      </c>
      <c r="D1573" s="100" t="s">
        <v>959</v>
      </c>
      <c r="E1573" s="16">
        <v>1</v>
      </c>
      <c r="F1573" s="15" t="s">
        <v>24</v>
      </c>
      <c r="G1573" s="143" t="s">
        <v>989</v>
      </c>
      <c r="H1573" s="143"/>
      <c r="I1573" s="140"/>
      <c r="J1573" s="99" t="s">
        <v>989</v>
      </c>
    </row>
    <row r="1574" spans="1:10">
      <c r="A1574" s="117"/>
      <c r="B1574" s="117"/>
      <c r="C1574" s="117"/>
      <c r="D1574" s="117"/>
      <c r="E1574" s="117"/>
      <c r="F1574" s="117" t="s">
        <v>195</v>
      </c>
      <c r="G1574" s="117"/>
      <c r="H1574" s="117"/>
      <c r="I1574" s="117"/>
      <c r="J1574" s="89">
        <v>15.97</v>
      </c>
    </row>
    <row r="1575" spans="1:10" ht="15">
      <c r="A1575" s="93" t="s">
        <v>196</v>
      </c>
      <c r="B1575" s="95" t="s">
        <v>197</v>
      </c>
      <c r="C1575" s="93" t="s">
        <v>18</v>
      </c>
      <c r="D1575" s="93" t="s">
        <v>4</v>
      </c>
      <c r="E1575" s="95" t="s">
        <v>198</v>
      </c>
      <c r="F1575" s="95" t="s">
        <v>188</v>
      </c>
      <c r="G1575" s="96" t="s">
        <v>189</v>
      </c>
      <c r="H1575" s="136" t="s">
        <v>190</v>
      </c>
      <c r="I1575" s="136"/>
      <c r="J1575" s="95" t="s">
        <v>191</v>
      </c>
    </row>
    <row r="1576" spans="1:10" ht="25.5">
      <c r="A1576" s="100" t="s">
        <v>127</v>
      </c>
      <c r="B1576" s="14" t="s">
        <v>199</v>
      </c>
      <c r="C1576" s="100" t="s">
        <v>41</v>
      </c>
      <c r="D1576" s="100" t="s">
        <v>200</v>
      </c>
      <c r="E1576" s="14" t="s">
        <v>990</v>
      </c>
      <c r="F1576" s="16">
        <v>4.4000000000000002E-4</v>
      </c>
      <c r="G1576" s="15" t="s">
        <v>201</v>
      </c>
      <c r="H1576" s="143">
        <v>35.03</v>
      </c>
      <c r="I1576" s="140"/>
      <c r="J1576" s="99">
        <v>0.02</v>
      </c>
    </row>
    <row r="1577" spans="1:10" ht="38.25">
      <c r="A1577" s="100" t="s">
        <v>127</v>
      </c>
      <c r="B1577" s="14" t="s">
        <v>896</v>
      </c>
      <c r="C1577" s="100" t="s">
        <v>41</v>
      </c>
      <c r="D1577" s="100" t="s">
        <v>897</v>
      </c>
      <c r="E1577" s="14" t="s">
        <v>991</v>
      </c>
      <c r="F1577" s="16">
        <v>1.1780000000000001E-2</v>
      </c>
      <c r="G1577" s="15" t="s">
        <v>201</v>
      </c>
      <c r="H1577" s="143">
        <v>34.729999999999997</v>
      </c>
      <c r="I1577" s="140"/>
      <c r="J1577" s="99">
        <v>0.41</v>
      </c>
    </row>
    <row r="1578" spans="1:10">
      <c r="A1578" s="117"/>
      <c r="B1578" s="117"/>
      <c r="C1578" s="117"/>
      <c r="D1578" s="117"/>
      <c r="E1578" s="117"/>
      <c r="F1578" s="117" t="s">
        <v>202</v>
      </c>
      <c r="G1578" s="117"/>
      <c r="H1578" s="117"/>
      <c r="I1578" s="117"/>
      <c r="J1578" s="89">
        <v>0.42449999999999999</v>
      </c>
    </row>
    <row r="1579" spans="1:10" ht="30">
      <c r="A1579" s="93" t="s">
        <v>203</v>
      </c>
      <c r="B1579" s="95" t="s">
        <v>204</v>
      </c>
      <c r="C1579" s="93" t="s">
        <v>18</v>
      </c>
      <c r="D1579" s="93" t="s">
        <v>4</v>
      </c>
      <c r="E1579" s="95" t="s">
        <v>188</v>
      </c>
      <c r="F1579" s="136" t="s">
        <v>205</v>
      </c>
      <c r="G1579" s="137"/>
      <c r="H1579" s="136"/>
      <c r="I1579" s="136"/>
      <c r="J1579" s="95" t="s">
        <v>191</v>
      </c>
    </row>
    <row r="1580" spans="1:10" ht="15">
      <c r="A1580" s="96"/>
      <c r="B1580" s="96"/>
      <c r="C1580" s="96"/>
      <c r="D1580" s="96"/>
      <c r="E1580" s="96"/>
      <c r="F1580" s="96" t="s">
        <v>206</v>
      </c>
      <c r="G1580" s="96" t="s">
        <v>207</v>
      </c>
      <c r="H1580" s="96" t="s">
        <v>208</v>
      </c>
      <c r="I1580" s="96" t="s">
        <v>209</v>
      </c>
      <c r="J1580" s="96"/>
    </row>
    <row r="1581" spans="1:10" ht="51">
      <c r="A1581" s="100" t="s">
        <v>134</v>
      </c>
      <c r="B1581" s="14" t="s">
        <v>990</v>
      </c>
      <c r="C1581" s="100" t="s">
        <v>41</v>
      </c>
      <c r="D1581" s="100" t="s">
        <v>984</v>
      </c>
      <c r="E1581" s="16">
        <v>4.4000000000000002E-4</v>
      </c>
      <c r="F1581" s="14" t="s">
        <v>686</v>
      </c>
      <c r="G1581" s="14" t="s">
        <v>687</v>
      </c>
      <c r="H1581" s="14" t="s">
        <v>688</v>
      </c>
      <c r="I1581" s="14" t="s">
        <v>210</v>
      </c>
      <c r="J1581" s="99">
        <v>0</v>
      </c>
    </row>
    <row r="1582" spans="1:10" ht="51">
      <c r="A1582" s="100" t="s">
        <v>134</v>
      </c>
      <c r="B1582" s="14" t="s">
        <v>991</v>
      </c>
      <c r="C1582" s="100" t="s">
        <v>41</v>
      </c>
      <c r="D1582" s="100" t="s">
        <v>987</v>
      </c>
      <c r="E1582" s="16">
        <v>1.1780000000000001E-2</v>
      </c>
      <c r="F1582" s="14" t="s">
        <v>686</v>
      </c>
      <c r="G1582" s="14" t="s">
        <v>687</v>
      </c>
      <c r="H1582" s="14" t="s">
        <v>688</v>
      </c>
      <c r="I1582" s="14" t="s">
        <v>210</v>
      </c>
      <c r="J1582" s="99">
        <v>0</v>
      </c>
    </row>
    <row r="1583" spans="1:10">
      <c r="A1583" s="117"/>
      <c r="B1583" s="117"/>
      <c r="C1583" s="117"/>
      <c r="D1583" s="117"/>
      <c r="E1583" s="117"/>
      <c r="F1583" s="117" t="s">
        <v>211</v>
      </c>
      <c r="G1583" s="117"/>
      <c r="H1583" s="117"/>
      <c r="I1583" s="117"/>
      <c r="J1583" s="89">
        <v>0</v>
      </c>
    </row>
    <row r="1584" spans="1:10">
      <c r="A1584" s="117"/>
      <c r="B1584" s="117"/>
      <c r="C1584" s="117"/>
      <c r="D1584" s="117"/>
      <c r="E1584" s="117"/>
      <c r="F1584" s="117" t="s">
        <v>212</v>
      </c>
      <c r="G1584" s="117"/>
      <c r="H1584" s="117"/>
      <c r="I1584" s="117"/>
      <c r="J1584" s="89">
        <v>0</v>
      </c>
    </row>
    <row r="1585" spans="1:10">
      <c r="A1585" s="92"/>
      <c r="B1585" s="92"/>
      <c r="C1585" s="92"/>
      <c r="D1585" s="92"/>
      <c r="E1585" s="92" t="s">
        <v>139</v>
      </c>
      <c r="F1585" s="24">
        <v>41.69</v>
      </c>
      <c r="G1585" s="92" t="s">
        <v>140</v>
      </c>
      <c r="H1585" s="24">
        <v>0</v>
      </c>
      <c r="I1585" s="92" t="s">
        <v>141</v>
      </c>
      <c r="J1585" s="24">
        <v>41.69</v>
      </c>
    </row>
    <row r="1586" spans="1:10" ht="15" thickBot="1">
      <c r="A1586" s="92"/>
      <c r="B1586" s="92"/>
      <c r="C1586" s="92"/>
      <c r="D1586" s="92"/>
      <c r="E1586" s="92" t="s">
        <v>142</v>
      </c>
      <c r="F1586" s="24">
        <v>154.74</v>
      </c>
      <c r="G1586" s="92"/>
      <c r="H1586" s="138" t="s">
        <v>143</v>
      </c>
      <c r="I1586" s="138"/>
      <c r="J1586" s="24">
        <v>793.37</v>
      </c>
    </row>
    <row r="1587" spans="1:10" ht="15" thickTop="1">
      <c r="A1587" s="25"/>
      <c r="B1587" s="25"/>
      <c r="C1587" s="25"/>
      <c r="D1587" s="25"/>
      <c r="E1587" s="25"/>
      <c r="F1587" s="25"/>
      <c r="G1587" s="25"/>
      <c r="H1587" s="25"/>
      <c r="I1587" s="25"/>
      <c r="J1587" s="25"/>
    </row>
    <row r="1588" spans="1:10" ht="15">
      <c r="A1588" s="93"/>
      <c r="B1588" s="95" t="s">
        <v>17</v>
      </c>
      <c r="C1588" s="93" t="s">
        <v>18</v>
      </c>
      <c r="D1588" s="93" t="s">
        <v>4</v>
      </c>
      <c r="E1588" s="132" t="s">
        <v>126</v>
      </c>
      <c r="F1588" s="132"/>
      <c r="G1588" s="96" t="s">
        <v>19</v>
      </c>
      <c r="H1588" s="95" t="s">
        <v>5</v>
      </c>
      <c r="I1588" s="95" t="s">
        <v>20</v>
      </c>
      <c r="J1588" s="95" t="s">
        <v>6</v>
      </c>
    </row>
    <row r="1589" spans="1:10" ht="25.5">
      <c r="A1589" s="94" t="s">
        <v>127</v>
      </c>
      <c r="B1589" s="8" t="s">
        <v>502</v>
      </c>
      <c r="C1589" s="94" t="s">
        <v>27</v>
      </c>
      <c r="D1589" s="94" t="s">
        <v>503</v>
      </c>
      <c r="E1589" s="139" t="s">
        <v>446</v>
      </c>
      <c r="F1589" s="139"/>
      <c r="G1589" s="9" t="s">
        <v>450</v>
      </c>
      <c r="H1589" s="12">
        <v>1</v>
      </c>
      <c r="I1589" s="10">
        <v>32.53</v>
      </c>
      <c r="J1589" s="10">
        <v>32.53</v>
      </c>
    </row>
    <row r="1590" spans="1:10" ht="25.5">
      <c r="A1590" s="100" t="s">
        <v>128</v>
      </c>
      <c r="B1590" s="14" t="s">
        <v>948</v>
      </c>
      <c r="C1590" s="100" t="s">
        <v>27</v>
      </c>
      <c r="D1590" s="100" t="s">
        <v>949</v>
      </c>
      <c r="E1590" s="140" t="s">
        <v>171</v>
      </c>
      <c r="F1590" s="140"/>
      <c r="G1590" s="15" t="s">
        <v>172</v>
      </c>
      <c r="H1590" s="16">
        <v>1</v>
      </c>
      <c r="I1590" s="17">
        <v>32.43</v>
      </c>
      <c r="J1590" s="17">
        <v>32.43</v>
      </c>
    </row>
    <row r="1591" spans="1:10" ht="25.5">
      <c r="A1591" s="100" t="s">
        <v>128</v>
      </c>
      <c r="B1591" s="14" t="s">
        <v>992</v>
      </c>
      <c r="C1591" s="100" t="s">
        <v>27</v>
      </c>
      <c r="D1591" s="100" t="s">
        <v>993</v>
      </c>
      <c r="E1591" s="140" t="s">
        <v>794</v>
      </c>
      <c r="F1591" s="140"/>
      <c r="G1591" s="15" t="s">
        <v>172</v>
      </c>
      <c r="H1591" s="16">
        <v>1</v>
      </c>
      <c r="I1591" s="17">
        <v>0.09</v>
      </c>
      <c r="J1591" s="17">
        <v>0.09</v>
      </c>
    </row>
    <row r="1592" spans="1:10" ht="25.5">
      <c r="A1592" s="100" t="s">
        <v>128</v>
      </c>
      <c r="B1592" s="14" t="s">
        <v>994</v>
      </c>
      <c r="C1592" s="100" t="s">
        <v>27</v>
      </c>
      <c r="D1592" s="100" t="s">
        <v>995</v>
      </c>
      <c r="E1592" s="140" t="s">
        <v>794</v>
      </c>
      <c r="F1592" s="140"/>
      <c r="G1592" s="15" t="s">
        <v>172</v>
      </c>
      <c r="H1592" s="16">
        <v>1</v>
      </c>
      <c r="I1592" s="17">
        <v>0.01</v>
      </c>
      <c r="J1592" s="17">
        <v>0.01</v>
      </c>
    </row>
    <row r="1593" spans="1:10">
      <c r="A1593" s="92"/>
      <c r="B1593" s="92"/>
      <c r="C1593" s="92"/>
      <c r="D1593" s="92"/>
      <c r="E1593" s="92" t="s">
        <v>139</v>
      </c>
      <c r="F1593" s="24">
        <v>23.33</v>
      </c>
      <c r="G1593" s="92" t="s">
        <v>140</v>
      </c>
      <c r="H1593" s="24">
        <v>0</v>
      </c>
      <c r="I1593" s="92" t="s">
        <v>141</v>
      </c>
      <c r="J1593" s="24">
        <v>23.33</v>
      </c>
    </row>
    <row r="1594" spans="1:10" ht="15" thickBot="1">
      <c r="A1594" s="92"/>
      <c r="B1594" s="92"/>
      <c r="C1594" s="92"/>
      <c r="D1594" s="92"/>
      <c r="E1594" s="92" t="s">
        <v>142</v>
      </c>
      <c r="F1594" s="24">
        <v>7.88</v>
      </c>
      <c r="G1594" s="92"/>
      <c r="H1594" s="138" t="s">
        <v>143</v>
      </c>
      <c r="I1594" s="138"/>
      <c r="J1594" s="24">
        <v>40.409999999999997</v>
      </c>
    </row>
    <row r="1595" spans="1:10" ht="15" thickTop="1">
      <c r="A1595" s="25"/>
      <c r="B1595" s="25"/>
      <c r="C1595" s="25"/>
      <c r="D1595" s="25"/>
      <c r="E1595" s="25"/>
      <c r="F1595" s="25"/>
      <c r="G1595" s="25"/>
      <c r="H1595" s="25"/>
      <c r="I1595" s="25"/>
      <c r="J1595" s="25"/>
    </row>
    <row r="1596" spans="1:10" ht="15">
      <c r="A1596" s="93"/>
      <c r="B1596" s="95" t="s">
        <v>17</v>
      </c>
      <c r="C1596" s="93" t="s">
        <v>18</v>
      </c>
      <c r="D1596" s="93" t="s">
        <v>4</v>
      </c>
      <c r="E1596" s="132" t="s">
        <v>126</v>
      </c>
      <c r="F1596" s="132"/>
      <c r="G1596" s="96" t="s">
        <v>19</v>
      </c>
      <c r="H1596" s="95" t="s">
        <v>5</v>
      </c>
      <c r="I1596" s="95" t="s">
        <v>20</v>
      </c>
      <c r="J1596" s="95" t="s">
        <v>6</v>
      </c>
    </row>
    <row r="1597" spans="1:10" ht="25.5">
      <c r="A1597" s="94" t="s">
        <v>127</v>
      </c>
      <c r="B1597" s="8" t="s">
        <v>500</v>
      </c>
      <c r="C1597" s="94" t="s">
        <v>27</v>
      </c>
      <c r="D1597" s="94" t="s">
        <v>501</v>
      </c>
      <c r="E1597" s="139" t="s">
        <v>446</v>
      </c>
      <c r="F1597" s="139"/>
      <c r="G1597" s="9" t="s">
        <v>447</v>
      </c>
      <c r="H1597" s="12">
        <v>1</v>
      </c>
      <c r="I1597" s="10">
        <v>34.18</v>
      </c>
      <c r="J1597" s="10">
        <v>34.18</v>
      </c>
    </row>
    <row r="1598" spans="1:10" ht="25.5">
      <c r="A1598" s="100" t="s">
        <v>128</v>
      </c>
      <c r="B1598" s="14" t="s">
        <v>992</v>
      </c>
      <c r="C1598" s="100" t="s">
        <v>27</v>
      </c>
      <c r="D1598" s="100" t="s">
        <v>993</v>
      </c>
      <c r="E1598" s="140" t="s">
        <v>794</v>
      </c>
      <c r="F1598" s="140"/>
      <c r="G1598" s="15" t="s">
        <v>172</v>
      </c>
      <c r="H1598" s="16">
        <v>1</v>
      </c>
      <c r="I1598" s="17">
        <v>0.09</v>
      </c>
      <c r="J1598" s="17">
        <v>0.09</v>
      </c>
    </row>
    <row r="1599" spans="1:10" ht="25.5">
      <c r="A1599" s="100" t="s">
        <v>128</v>
      </c>
      <c r="B1599" s="14" t="s">
        <v>996</v>
      </c>
      <c r="C1599" s="100" t="s">
        <v>27</v>
      </c>
      <c r="D1599" s="100" t="s">
        <v>997</v>
      </c>
      <c r="E1599" s="140" t="s">
        <v>794</v>
      </c>
      <c r="F1599" s="140"/>
      <c r="G1599" s="15" t="s">
        <v>172</v>
      </c>
      <c r="H1599" s="16">
        <v>1</v>
      </c>
      <c r="I1599" s="17">
        <v>0.06</v>
      </c>
      <c r="J1599" s="17">
        <v>0.06</v>
      </c>
    </row>
    <row r="1600" spans="1:10" ht="25.5">
      <c r="A1600" s="100" t="s">
        <v>128</v>
      </c>
      <c r="B1600" s="14" t="s">
        <v>948</v>
      </c>
      <c r="C1600" s="100" t="s">
        <v>27</v>
      </c>
      <c r="D1600" s="100" t="s">
        <v>949</v>
      </c>
      <c r="E1600" s="140" t="s">
        <v>171</v>
      </c>
      <c r="F1600" s="140"/>
      <c r="G1600" s="15" t="s">
        <v>172</v>
      </c>
      <c r="H1600" s="16">
        <v>1</v>
      </c>
      <c r="I1600" s="17">
        <v>32.43</v>
      </c>
      <c r="J1600" s="17">
        <v>32.43</v>
      </c>
    </row>
    <row r="1601" spans="1:10" ht="38.25">
      <c r="A1601" s="100" t="s">
        <v>128</v>
      </c>
      <c r="B1601" s="14" t="s">
        <v>998</v>
      </c>
      <c r="C1601" s="100" t="s">
        <v>27</v>
      </c>
      <c r="D1601" s="100" t="s">
        <v>999</v>
      </c>
      <c r="E1601" s="140" t="s">
        <v>794</v>
      </c>
      <c r="F1601" s="140"/>
      <c r="G1601" s="15" t="s">
        <v>172</v>
      </c>
      <c r="H1601" s="16">
        <v>1</v>
      </c>
      <c r="I1601" s="17">
        <v>1.59</v>
      </c>
      <c r="J1601" s="17">
        <v>1.59</v>
      </c>
    </row>
    <row r="1602" spans="1:10" ht="25.5">
      <c r="A1602" s="100" t="s">
        <v>128</v>
      </c>
      <c r="B1602" s="14" t="s">
        <v>994</v>
      </c>
      <c r="C1602" s="100" t="s">
        <v>27</v>
      </c>
      <c r="D1602" s="100" t="s">
        <v>995</v>
      </c>
      <c r="E1602" s="140" t="s">
        <v>794</v>
      </c>
      <c r="F1602" s="140"/>
      <c r="G1602" s="15" t="s">
        <v>172</v>
      </c>
      <c r="H1602" s="16">
        <v>1</v>
      </c>
      <c r="I1602" s="17">
        <v>0.01</v>
      </c>
      <c r="J1602" s="17">
        <v>0.01</v>
      </c>
    </row>
    <row r="1603" spans="1:10">
      <c r="A1603" s="92"/>
      <c r="B1603" s="92"/>
      <c r="C1603" s="92"/>
      <c r="D1603" s="92"/>
      <c r="E1603" s="92" t="s">
        <v>139</v>
      </c>
      <c r="F1603" s="24">
        <v>23.33</v>
      </c>
      <c r="G1603" s="92" t="s">
        <v>140</v>
      </c>
      <c r="H1603" s="24">
        <v>0</v>
      </c>
      <c r="I1603" s="92" t="s">
        <v>141</v>
      </c>
      <c r="J1603" s="24">
        <v>23.33</v>
      </c>
    </row>
    <row r="1604" spans="1:10" ht="15" thickBot="1">
      <c r="A1604" s="92"/>
      <c r="B1604" s="92"/>
      <c r="C1604" s="92"/>
      <c r="D1604" s="92"/>
      <c r="E1604" s="92" t="s">
        <v>142</v>
      </c>
      <c r="F1604" s="24">
        <v>8.2799999999999994</v>
      </c>
      <c r="G1604" s="92"/>
      <c r="H1604" s="138" t="s">
        <v>143</v>
      </c>
      <c r="I1604" s="138"/>
      <c r="J1604" s="24">
        <v>42.46</v>
      </c>
    </row>
    <row r="1605" spans="1:10" ht="15" thickTop="1">
      <c r="A1605" s="25"/>
      <c r="B1605" s="25"/>
      <c r="C1605" s="25"/>
      <c r="D1605" s="25"/>
      <c r="E1605" s="25"/>
      <c r="F1605" s="25"/>
      <c r="G1605" s="25"/>
      <c r="H1605" s="25"/>
      <c r="I1605" s="25"/>
      <c r="J1605" s="25"/>
    </row>
    <row r="1606" spans="1:10" ht="15">
      <c r="A1606" s="93"/>
      <c r="B1606" s="95" t="s">
        <v>17</v>
      </c>
      <c r="C1606" s="93" t="s">
        <v>18</v>
      </c>
      <c r="D1606" s="93" t="s">
        <v>4</v>
      </c>
      <c r="E1606" s="132" t="s">
        <v>126</v>
      </c>
      <c r="F1606" s="132"/>
      <c r="G1606" s="96" t="s">
        <v>19</v>
      </c>
      <c r="H1606" s="95" t="s">
        <v>5</v>
      </c>
      <c r="I1606" s="95" t="s">
        <v>20</v>
      </c>
      <c r="J1606" s="95" t="s">
        <v>6</v>
      </c>
    </row>
    <row r="1607" spans="1:10" ht="25.5">
      <c r="A1607" s="94" t="s">
        <v>127</v>
      </c>
      <c r="B1607" s="8" t="s">
        <v>992</v>
      </c>
      <c r="C1607" s="94" t="s">
        <v>27</v>
      </c>
      <c r="D1607" s="94" t="s">
        <v>993</v>
      </c>
      <c r="E1607" s="139" t="s">
        <v>794</v>
      </c>
      <c r="F1607" s="139"/>
      <c r="G1607" s="9" t="s">
        <v>172</v>
      </c>
      <c r="H1607" s="12">
        <v>1</v>
      </c>
      <c r="I1607" s="10">
        <v>0.09</v>
      </c>
      <c r="J1607" s="10">
        <v>0.09</v>
      </c>
    </row>
    <row r="1608" spans="1:10" ht="25.5">
      <c r="A1608" s="98" t="s">
        <v>134</v>
      </c>
      <c r="B1608" s="19" t="s">
        <v>1000</v>
      </c>
      <c r="C1608" s="98" t="s">
        <v>27</v>
      </c>
      <c r="D1608" s="98" t="s">
        <v>1001</v>
      </c>
      <c r="E1608" s="141" t="s">
        <v>805</v>
      </c>
      <c r="F1608" s="141"/>
      <c r="G1608" s="20" t="s">
        <v>28</v>
      </c>
      <c r="H1608" s="21">
        <v>7.2000000000000002E-5</v>
      </c>
      <c r="I1608" s="22">
        <v>1252.51</v>
      </c>
      <c r="J1608" s="22">
        <v>0.09</v>
      </c>
    </row>
    <row r="1609" spans="1:10">
      <c r="A1609" s="92"/>
      <c r="B1609" s="92"/>
      <c r="C1609" s="92"/>
      <c r="D1609" s="92"/>
      <c r="E1609" s="92" t="s">
        <v>139</v>
      </c>
      <c r="F1609" s="24">
        <v>0</v>
      </c>
      <c r="G1609" s="92" t="s">
        <v>140</v>
      </c>
      <c r="H1609" s="24">
        <v>0</v>
      </c>
      <c r="I1609" s="92" t="s">
        <v>141</v>
      </c>
      <c r="J1609" s="24">
        <v>0</v>
      </c>
    </row>
    <row r="1610" spans="1:10" ht="15" thickBot="1">
      <c r="A1610" s="92"/>
      <c r="B1610" s="92"/>
      <c r="C1610" s="92"/>
      <c r="D1610" s="92"/>
      <c r="E1610" s="92" t="s">
        <v>142</v>
      </c>
      <c r="F1610" s="24">
        <v>0.02</v>
      </c>
      <c r="G1610" s="92"/>
      <c r="H1610" s="138" t="s">
        <v>143</v>
      </c>
      <c r="I1610" s="138"/>
      <c r="J1610" s="24">
        <v>0.11</v>
      </c>
    </row>
    <row r="1611" spans="1:10" ht="15" thickTop="1">
      <c r="A1611" s="25"/>
      <c r="B1611" s="25"/>
      <c r="C1611" s="25"/>
      <c r="D1611" s="25"/>
      <c r="E1611" s="25"/>
      <c r="F1611" s="25"/>
      <c r="G1611" s="25"/>
      <c r="H1611" s="25"/>
      <c r="I1611" s="25"/>
      <c r="J1611" s="25"/>
    </row>
    <row r="1612" spans="1:10" ht="15">
      <c r="A1612" s="93"/>
      <c r="B1612" s="95" t="s">
        <v>17</v>
      </c>
      <c r="C1612" s="93" t="s">
        <v>18</v>
      </c>
      <c r="D1612" s="93" t="s">
        <v>4</v>
      </c>
      <c r="E1612" s="132" t="s">
        <v>126</v>
      </c>
      <c r="F1612" s="132"/>
      <c r="G1612" s="96" t="s">
        <v>19</v>
      </c>
      <c r="H1612" s="95" t="s">
        <v>5</v>
      </c>
      <c r="I1612" s="95" t="s">
        <v>20</v>
      </c>
      <c r="J1612" s="95" t="s">
        <v>6</v>
      </c>
    </row>
    <row r="1613" spans="1:10" ht="25.5">
      <c r="A1613" s="94" t="s">
        <v>127</v>
      </c>
      <c r="B1613" s="8" t="s">
        <v>994</v>
      </c>
      <c r="C1613" s="94" t="s">
        <v>27</v>
      </c>
      <c r="D1613" s="94" t="s">
        <v>995</v>
      </c>
      <c r="E1613" s="139" t="s">
        <v>794</v>
      </c>
      <c r="F1613" s="139"/>
      <c r="G1613" s="9" t="s">
        <v>172</v>
      </c>
      <c r="H1613" s="12">
        <v>1</v>
      </c>
      <c r="I1613" s="10">
        <v>0.01</v>
      </c>
      <c r="J1613" s="10">
        <v>0.01</v>
      </c>
    </row>
    <row r="1614" spans="1:10" ht="25.5">
      <c r="A1614" s="98" t="s">
        <v>134</v>
      </c>
      <c r="B1614" s="19" t="s">
        <v>1000</v>
      </c>
      <c r="C1614" s="98" t="s">
        <v>27</v>
      </c>
      <c r="D1614" s="98" t="s">
        <v>1001</v>
      </c>
      <c r="E1614" s="141" t="s">
        <v>805</v>
      </c>
      <c r="F1614" s="141"/>
      <c r="G1614" s="20" t="s">
        <v>28</v>
      </c>
      <c r="H1614" s="21">
        <v>1.4800000000000001E-5</v>
      </c>
      <c r="I1614" s="22">
        <v>1252.51</v>
      </c>
      <c r="J1614" s="22">
        <v>0.01</v>
      </c>
    </row>
    <row r="1615" spans="1:10">
      <c r="A1615" s="92"/>
      <c r="B1615" s="92"/>
      <c r="C1615" s="92"/>
      <c r="D1615" s="92"/>
      <c r="E1615" s="92" t="s">
        <v>139</v>
      </c>
      <c r="F1615" s="24">
        <v>0</v>
      </c>
      <c r="G1615" s="92" t="s">
        <v>140</v>
      </c>
      <c r="H1615" s="24">
        <v>0</v>
      </c>
      <c r="I1615" s="92" t="s">
        <v>141</v>
      </c>
      <c r="J1615" s="24">
        <v>0</v>
      </c>
    </row>
    <row r="1616" spans="1:10" ht="15" thickBot="1">
      <c r="A1616" s="92"/>
      <c r="B1616" s="92"/>
      <c r="C1616" s="92"/>
      <c r="D1616" s="92"/>
      <c r="E1616" s="92" t="s">
        <v>142</v>
      </c>
      <c r="F1616" s="24">
        <v>0</v>
      </c>
      <c r="G1616" s="92"/>
      <c r="H1616" s="138" t="s">
        <v>143</v>
      </c>
      <c r="I1616" s="138"/>
      <c r="J1616" s="24">
        <v>0.01</v>
      </c>
    </row>
    <row r="1617" spans="1:10" ht="15" thickTop="1">
      <c r="A1617" s="25"/>
      <c r="B1617" s="25"/>
      <c r="C1617" s="25"/>
      <c r="D1617" s="25"/>
      <c r="E1617" s="25"/>
      <c r="F1617" s="25"/>
      <c r="G1617" s="25"/>
      <c r="H1617" s="25"/>
      <c r="I1617" s="25"/>
      <c r="J1617" s="25"/>
    </row>
    <row r="1618" spans="1:10" ht="15">
      <c r="A1618" s="93"/>
      <c r="B1618" s="95" t="s">
        <v>17</v>
      </c>
      <c r="C1618" s="93" t="s">
        <v>18</v>
      </c>
      <c r="D1618" s="93" t="s">
        <v>4</v>
      </c>
      <c r="E1618" s="132" t="s">
        <v>126</v>
      </c>
      <c r="F1618" s="132"/>
      <c r="G1618" s="96" t="s">
        <v>19</v>
      </c>
      <c r="H1618" s="95" t="s">
        <v>5</v>
      </c>
      <c r="I1618" s="95" t="s">
        <v>20</v>
      </c>
      <c r="J1618" s="95" t="s">
        <v>6</v>
      </c>
    </row>
    <row r="1619" spans="1:10" ht="25.5">
      <c r="A1619" s="94" t="s">
        <v>127</v>
      </c>
      <c r="B1619" s="8" t="s">
        <v>996</v>
      </c>
      <c r="C1619" s="94" t="s">
        <v>27</v>
      </c>
      <c r="D1619" s="94" t="s">
        <v>997</v>
      </c>
      <c r="E1619" s="139" t="s">
        <v>794</v>
      </c>
      <c r="F1619" s="139"/>
      <c r="G1619" s="9" t="s">
        <v>172</v>
      </c>
      <c r="H1619" s="12">
        <v>1</v>
      </c>
      <c r="I1619" s="10">
        <v>0.06</v>
      </c>
      <c r="J1619" s="10">
        <v>0.06</v>
      </c>
    </row>
    <row r="1620" spans="1:10" ht="25.5">
      <c r="A1620" s="98" t="s">
        <v>134</v>
      </c>
      <c r="B1620" s="19" t="s">
        <v>1000</v>
      </c>
      <c r="C1620" s="98" t="s">
        <v>27</v>
      </c>
      <c r="D1620" s="98" t="s">
        <v>1001</v>
      </c>
      <c r="E1620" s="141" t="s">
        <v>805</v>
      </c>
      <c r="F1620" s="141"/>
      <c r="G1620" s="20" t="s">
        <v>28</v>
      </c>
      <c r="H1620" s="21">
        <v>5.0000000000000002E-5</v>
      </c>
      <c r="I1620" s="22">
        <v>1252.51</v>
      </c>
      <c r="J1620" s="22">
        <v>0.06</v>
      </c>
    </row>
    <row r="1621" spans="1:10">
      <c r="A1621" s="92"/>
      <c r="B1621" s="92"/>
      <c r="C1621" s="92"/>
      <c r="D1621" s="92"/>
      <c r="E1621" s="92" t="s">
        <v>139</v>
      </c>
      <c r="F1621" s="24">
        <v>0</v>
      </c>
      <c r="G1621" s="92" t="s">
        <v>140</v>
      </c>
      <c r="H1621" s="24">
        <v>0</v>
      </c>
      <c r="I1621" s="92" t="s">
        <v>141</v>
      </c>
      <c r="J1621" s="24">
        <v>0</v>
      </c>
    </row>
    <row r="1622" spans="1:10" ht="15" thickBot="1">
      <c r="A1622" s="92"/>
      <c r="B1622" s="92"/>
      <c r="C1622" s="92"/>
      <c r="D1622" s="92"/>
      <c r="E1622" s="92" t="s">
        <v>142</v>
      </c>
      <c r="F1622" s="24">
        <v>0.01</v>
      </c>
      <c r="G1622" s="92"/>
      <c r="H1622" s="138" t="s">
        <v>143</v>
      </c>
      <c r="I1622" s="138"/>
      <c r="J1622" s="24">
        <v>7.0000000000000007E-2</v>
      </c>
    </row>
    <row r="1623" spans="1:10" ht="15" thickTop="1">
      <c r="A1623" s="25"/>
      <c r="B1623" s="25"/>
      <c r="C1623" s="25"/>
      <c r="D1623" s="25"/>
      <c r="E1623" s="25"/>
      <c r="F1623" s="25"/>
      <c r="G1623" s="25"/>
      <c r="H1623" s="25"/>
      <c r="I1623" s="25"/>
      <c r="J1623" s="25"/>
    </row>
    <row r="1624" spans="1:10" ht="15">
      <c r="A1624" s="93"/>
      <c r="B1624" s="95" t="s">
        <v>17</v>
      </c>
      <c r="C1624" s="93" t="s">
        <v>18</v>
      </c>
      <c r="D1624" s="93" t="s">
        <v>4</v>
      </c>
      <c r="E1624" s="132" t="s">
        <v>126</v>
      </c>
      <c r="F1624" s="132"/>
      <c r="G1624" s="96" t="s">
        <v>19</v>
      </c>
      <c r="H1624" s="95" t="s">
        <v>5</v>
      </c>
      <c r="I1624" s="95" t="s">
        <v>20</v>
      </c>
      <c r="J1624" s="95" t="s">
        <v>6</v>
      </c>
    </row>
    <row r="1625" spans="1:10" ht="38.25">
      <c r="A1625" s="94" t="s">
        <v>127</v>
      </c>
      <c r="B1625" s="8" t="s">
        <v>998</v>
      </c>
      <c r="C1625" s="94" t="s">
        <v>27</v>
      </c>
      <c r="D1625" s="94" t="s">
        <v>999</v>
      </c>
      <c r="E1625" s="139" t="s">
        <v>794</v>
      </c>
      <c r="F1625" s="139"/>
      <c r="G1625" s="9" t="s">
        <v>172</v>
      </c>
      <c r="H1625" s="12">
        <v>1</v>
      </c>
      <c r="I1625" s="10">
        <v>1.59</v>
      </c>
      <c r="J1625" s="10">
        <v>1.59</v>
      </c>
    </row>
    <row r="1626" spans="1:10">
      <c r="A1626" s="98" t="s">
        <v>134</v>
      </c>
      <c r="B1626" s="19" t="s">
        <v>806</v>
      </c>
      <c r="C1626" s="98" t="s">
        <v>27</v>
      </c>
      <c r="D1626" s="98" t="s">
        <v>807</v>
      </c>
      <c r="E1626" s="141" t="s">
        <v>808</v>
      </c>
      <c r="F1626" s="141"/>
      <c r="G1626" s="20" t="s">
        <v>809</v>
      </c>
      <c r="H1626" s="21">
        <v>1.36</v>
      </c>
      <c r="I1626" s="22">
        <v>1.17</v>
      </c>
      <c r="J1626" s="22">
        <v>1.59</v>
      </c>
    </row>
    <row r="1627" spans="1:10">
      <c r="A1627" s="92"/>
      <c r="B1627" s="92"/>
      <c r="C1627" s="92"/>
      <c r="D1627" s="92"/>
      <c r="E1627" s="92" t="s">
        <v>139</v>
      </c>
      <c r="F1627" s="24">
        <v>0</v>
      </c>
      <c r="G1627" s="92" t="s">
        <v>140</v>
      </c>
      <c r="H1627" s="24">
        <v>0</v>
      </c>
      <c r="I1627" s="92" t="s">
        <v>141</v>
      </c>
      <c r="J1627" s="24">
        <v>0</v>
      </c>
    </row>
    <row r="1628" spans="1:10" ht="15" thickBot="1">
      <c r="A1628" s="92"/>
      <c r="B1628" s="92"/>
      <c r="C1628" s="92"/>
      <c r="D1628" s="92"/>
      <c r="E1628" s="92" t="s">
        <v>142</v>
      </c>
      <c r="F1628" s="24">
        <v>0.38</v>
      </c>
      <c r="G1628" s="92"/>
      <c r="H1628" s="138" t="s">
        <v>143</v>
      </c>
      <c r="I1628" s="138"/>
      <c r="J1628" s="24">
        <v>1.97</v>
      </c>
    </row>
    <row r="1629" spans="1:10" ht="15" thickTop="1">
      <c r="A1629" s="25"/>
      <c r="B1629" s="25"/>
      <c r="C1629" s="25"/>
      <c r="D1629" s="25"/>
      <c r="E1629" s="25"/>
      <c r="F1629" s="25"/>
      <c r="G1629" s="25"/>
      <c r="H1629" s="25"/>
      <c r="I1629" s="25"/>
      <c r="J1629" s="25"/>
    </row>
    <row r="1630" spans="1:10" ht="15">
      <c r="A1630" s="93"/>
      <c r="B1630" s="95" t="s">
        <v>17</v>
      </c>
      <c r="C1630" s="93" t="s">
        <v>18</v>
      </c>
      <c r="D1630" s="93" t="s">
        <v>4</v>
      </c>
      <c r="E1630" s="132" t="s">
        <v>126</v>
      </c>
      <c r="F1630" s="132"/>
      <c r="G1630" s="96" t="s">
        <v>19</v>
      </c>
      <c r="H1630" s="95" t="s">
        <v>5</v>
      </c>
      <c r="I1630" s="95" t="s">
        <v>20</v>
      </c>
      <c r="J1630" s="95" t="s">
        <v>6</v>
      </c>
    </row>
    <row r="1631" spans="1:10">
      <c r="A1631" s="94" t="s">
        <v>127</v>
      </c>
      <c r="B1631" s="8" t="s">
        <v>132</v>
      </c>
      <c r="C1631" s="94" t="s">
        <v>23</v>
      </c>
      <c r="D1631" s="94" t="s">
        <v>133</v>
      </c>
      <c r="E1631" s="139">
        <v>0</v>
      </c>
      <c r="F1631" s="139"/>
      <c r="G1631" s="9" t="s">
        <v>131</v>
      </c>
      <c r="H1631" s="12">
        <v>1</v>
      </c>
      <c r="I1631" s="10">
        <v>26.9</v>
      </c>
      <c r="J1631" s="10">
        <v>26.9</v>
      </c>
    </row>
    <row r="1632" spans="1:10" ht="25.5">
      <c r="A1632" s="100" t="s">
        <v>128</v>
      </c>
      <c r="B1632" s="14" t="s">
        <v>882</v>
      </c>
      <c r="C1632" s="100" t="s">
        <v>23</v>
      </c>
      <c r="D1632" s="100" t="s">
        <v>883</v>
      </c>
      <c r="E1632" s="140">
        <v>0</v>
      </c>
      <c r="F1632" s="140"/>
      <c r="G1632" s="15" t="s">
        <v>131</v>
      </c>
      <c r="H1632" s="16">
        <v>1</v>
      </c>
      <c r="I1632" s="17">
        <v>0.36</v>
      </c>
      <c r="J1632" s="17">
        <v>0.36</v>
      </c>
    </row>
    <row r="1633" spans="1:10" ht="25.5">
      <c r="A1633" s="98" t="s">
        <v>134</v>
      </c>
      <c r="B1633" s="19" t="s">
        <v>769</v>
      </c>
      <c r="C1633" s="98" t="s">
        <v>23</v>
      </c>
      <c r="D1633" s="98" t="s">
        <v>770</v>
      </c>
      <c r="E1633" s="141" t="s">
        <v>135</v>
      </c>
      <c r="F1633" s="141"/>
      <c r="G1633" s="20" t="s">
        <v>131</v>
      </c>
      <c r="H1633" s="21">
        <v>1</v>
      </c>
      <c r="I1633" s="22">
        <v>5.15</v>
      </c>
      <c r="J1633" s="22">
        <v>5.15</v>
      </c>
    </row>
    <row r="1634" spans="1:10" ht="25.5">
      <c r="A1634" s="98" t="s">
        <v>134</v>
      </c>
      <c r="B1634" s="19" t="s">
        <v>1002</v>
      </c>
      <c r="C1634" s="98" t="s">
        <v>23</v>
      </c>
      <c r="D1634" s="98" t="s">
        <v>1003</v>
      </c>
      <c r="E1634" s="141" t="s">
        <v>135</v>
      </c>
      <c r="F1634" s="141"/>
      <c r="G1634" s="20" t="s">
        <v>131</v>
      </c>
      <c r="H1634" s="21">
        <v>1</v>
      </c>
      <c r="I1634" s="22">
        <v>0.56000000000000005</v>
      </c>
      <c r="J1634" s="22">
        <v>0.56000000000000005</v>
      </c>
    </row>
    <row r="1635" spans="1:10">
      <c r="A1635" s="98" t="s">
        <v>134</v>
      </c>
      <c r="B1635" s="19" t="s">
        <v>884</v>
      </c>
      <c r="C1635" s="98" t="s">
        <v>23</v>
      </c>
      <c r="D1635" s="98" t="s">
        <v>885</v>
      </c>
      <c r="E1635" s="141" t="s">
        <v>252</v>
      </c>
      <c r="F1635" s="141"/>
      <c r="G1635" s="20" t="s">
        <v>131</v>
      </c>
      <c r="H1635" s="21">
        <v>1</v>
      </c>
      <c r="I1635" s="22">
        <v>16.170000000000002</v>
      </c>
      <c r="J1635" s="22">
        <v>16.170000000000002</v>
      </c>
    </row>
    <row r="1636" spans="1:10" ht="25.5">
      <c r="A1636" s="98" t="s">
        <v>134</v>
      </c>
      <c r="B1636" s="19" t="s">
        <v>765</v>
      </c>
      <c r="C1636" s="98" t="s">
        <v>23</v>
      </c>
      <c r="D1636" s="98" t="s">
        <v>766</v>
      </c>
      <c r="E1636" s="141" t="s">
        <v>135</v>
      </c>
      <c r="F1636" s="141"/>
      <c r="G1636" s="20" t="s">
        <v>131</v>
      </c>
      <c r="H1636" s="21">
        <v>1</v>
      </c>
      <c r="I1636" s="22">
        <v>1.19</v>
      </c>
      <c r="J1636" s="22">
        <v>1.19</v>
      </c>
    </row>
    <row r="1637" spans="1:10">
      <c r="A1637" s="98" t="s">
        <v>134</v>
      </c>
      <c r="B1637" s="19" t="s">
        <v>767</v>
      </c>
      <c r="C1637" s="98" t="s">
        <v>23</v>
      </c>
      <c r="D1637" s="98" t="s">
        <v>768</v>
      </c>
      <c r="E1637" s="141" t="s">
        <v>135</v>
      </c>
      <c r="F1637" s="141"/>
      <c r="G1637" s="20" t="s">
        <v>131</v>
      </c>
      <c r="H1637" s="21">
        <v>1</v>
      </c>
      <c r="I1637" s="22">
        <v>1.51</v>
      </c>
      <c r="J1637" s="22">
        <v>1.51</v>
      </c>
    </row>
    <row r="1638" spans="1:10">
      <c r="A1638" s="98" t="s">
        <v>134</v>
      </c>
      <c r="B1638" s="19" t="s">
        <v>761</v>
      </c>
      <c r="C1638" s="98" t="s">
        <v>23</v>
      </c>
      <c r="D1638" s="98" t="s">
        <v>762</v>
      </c>
      <c r="E1638" s="141" t="s">
        <v>135</v>
      </c>
      <c r="F1638" s="141"/>
      <c r="G1638" s="20" t="s">
        <v>131</v>
      </c>
      <c r="H1638" s="21">
        <v>1</v>
      </c>
      <c r="I1638" s="22">
        <v>0.11</v>
      </c>
      <c r="J1638" s="22">
        <v>0.11</v>
      </c>
    </row>
    <row r="1639" spans="1:10" ht="25.5">
      <c r="A1639" s="98" t="s">
        <v>134</v>
      </c>
      <c r="B1639" s="19" t="s">
        <v>1004</v>
      </c>
      <c r="C1639" s="98" t="s">
        <v>23</v>
      </c>
      <c r="D1639" s="98" t="s">
        <v>1005</v>
      </c>
      <c r="E1639" s="141" t="s">
        <v>135</v>
      </c>
      <c r="F1639" s="141"/>
      <c r="G1639" s="20" t="s">
        <v>131</v>
      </c>
      <c r="H1639" s="21">
        <v>1</v>
      </c>
      <c r="I1639" s="22">
        <v>1.85</v>
      </c>
      <c r="J1639" s="22">
        <v>1.85</v>
      </c>
    </row>
    <row r="1640" spans="1:10">
      <c r="A1640" s="92"/>
      <c r="B1640" s="92"/>
      <c r="C1640" s="92"/>
      <c r="D1640" s="92"/>
      <c r="E1640" s="92" t="s">
        <v>139</v>
      </c>
      <c r="F1640" s="24">
        <v>16.53</v>
      </c>
      <c r="G1640" s="92" t="s">
        <v>140</v>
      </c>
      <c r="H1640" s="24">
        <v>0</v>
      </c>
      <c r="I1640" s="92" t="s">
        <v>141</v>
      </c>
      <c r="J1640" s="24">
        <v>16.53</v>
      </c>
    </row>
    <row r="1641" spans="1:10" ht="15" thickBot="1">
      <c r="A1641" s="92"/>
      <c r="B1641" s="92"/>
      <c r="C1641" s="92"/>
      <c r="D1641" s="92"/>
      <c r="E1641" s="92" t="s">
        <v>142</v>
      </c>
      <c r="F1641" s="24">
        <v>6.51</v>
      </c>
      <c r="G1641" s="92"/>
      <c r="H1641" s="138" t="s">
        <v>143</v>
      </c>
      <c r="I1641" s="138"/>
      <c r="J1641" s="24">
        <v>33.409999999999997</v>
      </c>
    </row>
    <row r="1642" spans="1:10" ht="15" thickTop="1">
      <c r="A1642" s="25"/>
      <c r="B1642" s="25"/>
      <c r="C1642" s="25"/>
      <c r="D1642" s="25"/>
      <c r="E1642" s="25"/>
      <c r="F1642" s="25"/>
      <c r="G1642" s="25"/>
      <c r="H1642" s="25"/>
      <c r="I1642" s="25"/>
      <c r="J1642" s="25"/>
    </row>
    <row r="1643" spans="1:10" ht="15">
      <c r="A1643" s="93"/>
      <c r="B1643" s="95" t="s">
        <v>17</v>
      </c>
      <c r="C1643" s="93" t="s">
        <v>18</v>
      </c>
      <c r="D1643" s="93" t="s">
        <v>4</v>
      </c>
      <c r="E1643" s="132" t="s">
        <v>126</v>
      </c>
      <c r="F1643" s="132"/>
      <c r="G1643" s="96" t="s">
        <v>19</v>
      </c>
      <c r="H1643" s="95" t="s">
        <v>5</v>
      </c>
      <c r="I1643" s="95" t="s">
        <v>20</v>
      </c>
      <c r="J1643" s="95" t="s">
        <v>6</v>
      </c>
    </row>
    <row r="1644" spans="1:10">
      <c r="A1644" s="94" t="s">
        <v>127</v>
      </c>
      <c r="B1644" s="8" t="s">
        <v>237</v>
      </c>
      <c r="C1644" s="94" t="s">
        <v>27</v>
      </c>
      <c r="D1644" s="94" t="s">
        <v>133</v>
      </c>
      <c r="E1644" s="139" t="s">
        <v>171</v>
      </c>
      <c r="F1644" s="139"/>
      <c r="G1644" s="9" t="s">
        <v>172</v>
      </c>
      <c r="H1644" s="12">
        <v>1</v>
      </c>
      <c r="I1644" s="10">
        <v>25.66</v>
      </c>
      <c r="J1644" s="10">
        <v>25.66</v>
      </c>
    </row>
    <row r="1645" spans="1:10" ht="25.5">
      <c r="A1645" s="100" t="s">
        <v>128</v>
      </c>
      <c r="B1645" s="14" t="s">
        <v>878</v>
      </c>
      <c r="C1645" s="100" t="s">
        <v>27</v>
      </c>
      <c r="D1645" s="100" t="s">
        <v>879</v>
      </c>
      <c r="E1645" s="140" t="s">
        <v>171</v>
      </c>
      <c r="F1645" s="140"/>
      <c r="G1645" s="15" t="s">
        <v>172</v>
      </c>
      <c r="H1645" s="16">
        <v>1</v>
      </c>
      <c r="I1645" s="17">
        <v>0.31</v>
      </c>
      <c r="J1645" s="17">
        <v>0.31</v>
      </c>
    </row>
    <row r="1646" spans="1:10" ht="25.5">
      <c r="A1646" s="98" t="s">
        <v>134</v>
      </c>
      <c r="B1646" s="19" t="s">
        <v>1006</v>
      </c>
      <c r="C1646" s="98" t="s">
        <v>27</v>
      </c>
      <c r="D1646" s="98" t="s">
        <v>1007</v>
      </c>
      <c r="E1646" s="141" t="s">
        <v>733</v>
      </c>
      <c r="F1646" s="141"/>
      <c r="G1646" s="20" t="s">
        <v>172</v>
      </c>
      <c r="H1646" s="21">
        <v>1</v>
      </c>
      <c r="I1646" s="22">
        <v>1.85</v>
      </c>
      <c r="J1646" s="22">
        <v>1.85</v>
      </c>
    </row>
    <row r="1647" spans="1:10" ht="25.5">
      <c r="A1647" s="98" t="s">
        <v>134</v>
      </c>
      <c r="B1647" s="19" t="s">
        <v>1008</v>
      </c>
      <c r="C1647" s="98" t="s">
        <v>27</v>
      </c>
      <c r="D1647" s="98" t="s">
        <v>1009</v>
      </c>
      <c r="E1647" s="141" t="s">
        <v>733</v>
      </c>
      <c r="F1647" s="141"/>
      <c r="G1647" s="20" t="s">
        <v>172</v>
      </c>
      <c r="H1647" s="21">
        <v>1</v>
      </c>
      <c r="I1647" s="22">
        <v>0.56000000000000005</v>
      </c>
      <c r="J1647" s="22">
        <v>0.56000000000000005</v>
      </c>
    </row>
    <row r="1648" spans="1:10" ht="25.5">
      <c r="A1648" s="98" t="s">
        <v>134</v>
      </c>
      <c r="B1648" s="19" t="s">
        <v>740</v>
      </c>
      <c r="C1648" s="98" t="s">
        <v>27</v>
      </c>
      <c r="D1648" s="98" t="s">
        <v>741</v>
      </c>
      <c r="E1648" s="141" t="s">
        <v>733</v>
      </c>
      <c r="F1648" s="141"/>
      <c r="G1648" s="20" t="s">
        <v>172</v>
      </c>
      <c r="H1648" s="21">
        <v>1</v>
      </c>
      <c r="I1648" s="22">
        <v>1.19</v>
      </c>
      <c r="J1648" s="22">
        <v>1.19</v>
      </c>
    </row>
    <row r="1649" spans="1:10" ht="25.5">
      <c r="A1649" s="98" t="s">
        <v>134</v>
      </c>
      <c r="B1649" s="19" t="s">
        <v>738</v>
      </c>
      <c r="C1649" s="98" t="s">
        <v>27</v>
      </c>
      <c r="D1649" s="98" t="s">
        <v>739</v>
      </c>
      <c r="E1649" s="141" t="s">
        <v>733</v>
      </c>
      <c r="F1649" s="141"/>
      <c r="G1649" s="20" t="s">
        <v>172</v>
      </c>
      <c r="H1649" s="21">
        <v>1</v>
      </c>
      <c r="I1649" s="22">
        <v>5.15</v>
      </c>
      <c r="J1649" s="22">
        <v>5.15</v>
      </c>
    </row>
    <row r="1650" spans="1:10">
      <c r="A1650" s="98" t="s">
        <v>134</v>
      </c>
      <c r="B1650" s="19" t="s">
        <v>880</v>
      </c>
      <c r="C1650" s="98" t="s">
        <v>27</v>
      </c>
      <c r="D1650" s="98" t="s">
        <v>881</v>
      </c>
      <c r="E1650" s="141" t="s">
        <v>252</v>
      </c>
      <c r="F1650" s="141"/>
      <c r="G1650" s="20" t="s">
        <v>172</v>
      </c>
      <c r="H1650" s="21">
        <v>1</v>
      </c>
      <c r="I1650" s="22">
        <v>14.98</v>
      </c>
      <c r="J1650" s="22">
        <v>14.98</v>
      </c>
    </row>
    <row r="1651" spans="1:10" ht="25.5">
      <c r="A1651" s="98" t="s">
        <v>134</v>
      </c>
      <c r="B1651" s="19" t="s">
        <v>744</v>
      </c>
      <c r="C1651" s="98" t="s">
        <v>27</v>
      </c>
      <c r="D1651" s="98" t="s">
        <v>745</v>
      </c>
      <c r="E1651" s="141" t="s">
        <v>733</v>
      </c>
      <c r="F1651" s="141"/>
      <c r="G1651" s="20" t="s">
        <v>172</v>
      </c>
      <c r="H1651" s="21">
        <v>1</v>
      </c>
      <c r="I1651" s="22">
        <v>1.51</v>
      </c>
      <c r="J1651" s="22">
        <v>1.51</v>
      </c>
    </row>
    <row r="1652" spans="1:10" ht="25.5">
      <c r="A1652" s="98" t="s">
        <v>134</v>
      </c>
      <c r="B1652" s="19" t="s">
        <v>736</v>
      </c>
      <c r="C1652" s="98" t="s">
        <v>27</v>
      </c>
      <c r="D1652" s="98" t="s">
        <v>737</v>
      </c>
      <c r="E1652" s="141" t="s">
        <v>733</v>
      </c>
      <c r="F1652" s="141"/>
      <c r="G1652" s="20" t="s">
        <v>172</v>
      </c>
      <c r="H1652" s="21">
        <v>1</v>
      </c>
      <c r="I1652" s="22">
        <v>0.11</v>
      </c>
      <c r="J1652" s="22">
        <v>0.11</v>
      </c>
    </row>
    <row r="1653" spans="1:10">
      <c r="A1653" s="92"/>
      <c r="B1653" s="92"/>
      <c r="C1653" s="92"/>
      <c r="D1653" s="92"/>
      <c r="E1653" s="92" t="s">
        <v>139</v>
      </c>
      <c r="F1653" s="24">
        <v>15.29</v>
      </c>
      <c r="G1653" s="92" t="s">
        <v>140</v>
      </c>
      <c r="H1653" s="24">
        <v>0</v>
      </c>
      <c r="I1653" s="92" t="s">
        <v>141</v>
      </c>
      <c r="J1653" s="24">
        <v>15.29</v>
      </c>
    </row>
    <row r="1654" spans="1:10" ht="15" thickBot="1">
      <c r="A1654" s="92"/>
      <c r="B1654" s="92"/>
      <c r="C1654" s="92"/>
      <c r="D1654" s="92"/>
      <c r="E1654" s="92" t="s">
        <v>142</v>
      </c>
      <c r="F1654" s="24">
        <v>6.21</v>
      </c>
      <c r="G1654" s="92"/>
      <c r="H1654" s="138" t="s">
        <v>143</v>
      </c>
      <c r="I1654" s="138"/>
      <c r="J1654" s="24">
        <v>31.87</v>
      </c>
    </row>
    <row r="1655" spans="1:10" ht="15" thickTop="1">
      <c r="A1655" s="25"/>
      <c r="B1655" s="25"/>
      <c r="C1655" s="25"/>
      <c r="D1655" s="25"/>
      <c r="E1655" s="25"/>
      <c r="F1655" s="25"/>
      <c r="G1655" s="25"/>
      <c r="H1655" s="25"/>
      <c r="I1655" s="25"/>
      <c r="J1655" s="25"/>
    </row>
    <row r="1656" spans="1:10" ht="15">
      <c r="A1656" s="93"/>
      <c r="B1656" s="95" t="s">
        <v>17</v>
      </c>
      <c r="C1656" s="93" t="s">
        <v>18</v>
      </c>
      <c r="D1656" s="93" t="s">
        <v>4</v>
      </c>
      <c r="E1656" s="132" t="s">
        <v>126</v>
      </c>
      <c r="F1656" s="132"/>
      <c r="G1656" s="96" t="s">
        <v>19</v>
      </c>
      <c r="H1656" s="95" t="s">
        <v>5</v>
      </c>
      <c r="I1656" s="95" t="s">
        <v>20</v>
      </c>
      <c r="J1656" s="95" t="s">
        <v>6</v>
      </c>
    </row>
    <row r="1657" spans="1:10">
      <c r="A1657" s="94" t="s">
        <v>127</v>
      </c>
      <c r="B1657" s="8" t="s">
        <v>223</v>
      </c>
      <c r="C1657" s="94" t="s">
        <v>23</v>
      </c>
      <c r="D1657" s="94" t="s">
        <v>224</v>
      </c>
      <c r="E1657" s="139">
        <v>0</v>
      </c>
      <c r="F1657" s="139"/>
      <c r="G1657" s="9" t="s">
        <v>131</v>
      </c>
      <c r="H1657" s="12">
        <v>1</v>
      </c>
      <c r="I1657" s="10">
        <v>34.08</v>
      </c>
      <c r="J1657" s="10">
        <v>34.08</v>
      </c>
    </row>
    <row r="1658" spans="1:10" ht="25.5">
      <c r="A1658" s="100" t="s">
        <v>128</v>
      </c>
      <c r="B1658" s="14" t="s">
        <v>886</v>
      </c>
      <c r="C1658" s="100" t="s">
        <v>23</v>
      </c>
      <c r="D1658" s="100" t="s">
        <v>887</v>
      </c>
      <c r="E1658" s="140">
        <v>0</v>
      </c>
      <c r="F1658" s="140"/>
      <c r="G1658" s="15" t="s">
        <v>131</v>
      </c>
      <c r="H1658" s="16">
        <v>1</v>
      </c>
      <c r="I1658" s="17">
        <v>0.26</v>
      </c>
      <c r="J1658" s="17">
        <v>0.26</v>
      </c>
    </row>
    <row r="1659" spans="1:10">
      <c r="A1659" s="98" t="s">
        <v>134</v>
      </c>
      <c r="B1659" s="19" t="s">
        <v>761</v>
      </c>
      <c r="C1659" s="98" t="s">
        <v>23</v>
      </c>
      <c r="D1659" s="98" t="s">
        <v>762</v>
      </c>
      <c r="E1659" s="141" t="s">
        <v>135</v>
      </c>
      <c r="F1659" s="141"/>
      <c r="G1659" s="20" t="s">
        <v>131</v>
      </c>
      <c r="H1659" s="21">
        <v>1</v>
      </c>
      <c r="I1659" s="22">
        <v>0.11</v>
      </c>
      <c r="J1659" s="22">
        <v>0.11</v>
      </c>
    </row>
    <row r="1660" spans="1:10" ht="25.5">
      <c r="A1660" s="98" t="s">
        <v>134</v>
      </c>
      <c r="B1660" s="19" t="s">
        <v>769</v>
      </c>
      <c r="C1660" s="98" t="s">
        <v>23</v>
      </c>
      <c r="D1660" s="98" t="s">
        <v>770</v>
      </c>
      <c r="E1660" s="141" t="s">
        <v>135</v>
      </c>
      <c r="F1660" s="141"/>
      <c r="G1660" s="20" t="s">
        <v>131</v>
      </c>
      <c r="H1660" s="21">
        <v>1</v>
      </c>
      <c r="I1660" s="22">
        <v>5.15</v>
      </c>
      <c r="J1660" s="22">
        <v>5.15</v>
      </c>
    </row>
    <row r="1661" spans="1:10">
      <c r="A1661" s="98" t="s">
        <v>134</v>
      </c>
      <c r="B1661" s="19" t="s">
        <v>888</v>
      </c>
      <c r="C1661" s="98" t="s">
        <v>23</v>
      </c>
      <c r="D1661" s="98" t="s">
        <v>889</v>
      </c>
      <c r="E1661" s="141" t="s">
        <v>252</v>
      </c>
      <c r="F1661" s="141"/>
      <c r="G1661" s="20" t="s">
        <v>131</v>
      </c>
      <c r="H1661" s="21">
        <v>1</v>
      </c>
      <c r="I1661" s="22">
        <v>21.92</v>
      </c>
      <c r="J1661" s="22">
        <v>21.92</v>
      </c>
    </row>
    <row r="1662" spans="1:10" ht="25.5">
      <c r="A1662" s="98" t="s">
        <v>134</v>
      </c>
      <c r="B1662" s="19" t="s">
        <v>765</v>
      </c>
      <c r="C1662" s="98" t="s">
        <v>23</v>
      </c>
      <c r="D1662" s="98" t="s">
        <v>766</v>
      </c>
      <c r="E1662" s="141" t="s">
        <v>135</v>
      </c>
      <c r="F1662" s="141"/>
      <c r="G1662" s="20" t="s">
        <v>131</v>
      </c>
      <c r="H1662" s="21">
        <v>1</v>
      </c>
      <c r="I1662" s="22">
        <v>1.19</v>
      </c>
      <c r="J1662" s="22">
        <v>1.19</v>
      </c>
    </row>
    <row r="1663" spans="1:10">
      <c r="A1663" s="98" t="s">
        <v>134</v>
      </c>
      <c r="B1663" s="19" t="s">
        <v>767</v>
      </c>
      <c r="C1663" s="98" t="s">
        <v>23</v>
      </c>
      <c r="D1663" s="98" t="s">
        <v>768</v>
      </c>
      <c r="E1663" s="141" t="s">
        <v>135</v>
      </c>
      <c r="F1663" s="141"/>
      <c r="G1663" s="20" t="s">
        <v>131</v>
      </c>
      <c r="H1663" s="21">
        <v>1</v>
      </c>
      <c r="I1663" s="22">
        <v>1.51</v>
      </c>
      <c r="J1663" s="22">
        <v>1.51</v>
      </c>
    </row>
    <row r="1664" spans="1:10" ht="25.5">
      <c r="A1664" s="98" t="s">
        <v>134</v>
      </c>
      <c r="B1664" s="19" t="s">
        <v>1010</v>
      </c>
      <c r="C1664" s="98" t="s">
        <v>23</v>
      </c>
      <c r="D1664" s="98" t="s">
        <v>1011</v>
      </c>
      <c r="E1664" s="141" t="s">
        <v>135</v>
      </c>
      <c r="F1664" s="141"/>
      <c r="G1664" s="20" t="s">
        <v>131</v>
      </c>
      <c r="H1664" s="21">
        <v>1</v>
      </c>
      <c r="I1664" s="22">
        <v>2.69</v>
      </c>
      <c r="J1664" s="22">
        <v>2.69</v>
      </c>
    </row>
    <row r="1665" spans="1:10" ht="25.5">
      <c r="A1665" s="98" t="s">
        <v>134</v>
      </c>
      <c r="B1665" s="19" t="s">
        <v>1012</v>
      </c>
      <c r="C1665" s="98" t="s">
        <v>23</v>
      </c>
      <c r="D1665" s="98" t="s">
        <v>1013</v>
      </c>
      <c r="E1665" s="141" t="s">
        <v>135</v>
      </c>
      <c r="F1665" s="141"/>
      <c r="G1665" s="20" t="s">
        <v>131</v>
      </c>
      <c r="H1665" s="21">
        <v>1</v>
      </c>
      <c r="I1665" s="22">
        <v>1.25</v>
      </c>
      <c r="J1665" s="22">
        <v>1.25</v>
      </c>
    </row>
    <row r="1666" spans="1:10">
      <c r="A1666" s="92"/>
      <c r="B1666" s="92"/>
      <c r="C1666" s="92"/>
      <c r="D1666" s="92"/>
      <c r="E1666" s="92" t="s">
        <v>139</v>
      </c>
      <c r="F1666" s="24">
        <v>22.18</v>
      </c>
      <c r="G1666" s="92" t="s">
        <v>140</v>
      </c>
      <c r="H1666" s="24">
        <v>0</v>
      </c>
      <c r="I1666" s="92" t="s">
        <v>141</v>
      </c>
      <c r="J1666" s="24">
        <v>22.18</v>
      </c>
    </row>
    <row r="1667" spans="1:10" ht="15" thickBot="1">
      <c r="A1667" s="92"/>
      <c r="B1667" s="92"/>
      <c r="C1667" s="92"/>
      <c r="D1667" s="92"/>
      <c r="E1667" s="92" t="s">
        <v>142</v>
      </c>
      <c r="F1667" s="24">
        <v>8.25</v>
      </c>
      <c r="G1667" s="92"/>
      <c r="H1667" s="138" t="s">
        <v>143</v>
      </c>
      <c r="I1667" s="138"/>
      <c r="J1667" s="24">
        <v>42.33</v>
      </c>
    </row>
    <row r="1668" spans="1:10" ht="15" thickTop="1">
      <c r="A1668" s="25"/>
      <c r="B1668" s="25"/>
      <c r="C1668" s="25"/>
      <c r="D1668" s="25"/>
      <c r="E1668" s="25"/>
      <c r="F1668" s="25"/>
      <c r="G1668" s="25"/>
      <c r="H1668" s="25"/>
      <c r="I1668" s="25"/>
      <c r="J1668" s="25"/>
    </row>
    <row r="1669" spans="1:10" ht="15">
      <c r="A1669" s="93"/>
      <c r="B1669" s="95" t="s">
        <v>17</v>
      </c>
      <c r="C1669" s="93" t="s">
        <v>18</v>
      </c>
      <c r="D1669" s="93" t="s">
        <v>4</v>
      </c>
      <c r="E1669" s="132" t="s">
        <v>126</v>
      </c>
      <c r="F1669" s="132"/>
      <c r="G1669" s="96" t="s">
        <v>19</v>
      </c>
      <c r="H1669" s="95" t="s">
        <v>5</v>
      </c>
      <c r="I1669" s="95" t="s">
        <v>20</v>
      </c>
      <c r="J1669" s="95" t="s">
        <v>6</v>
      </c>
    </row>
    <row r="1670" spans="1:10">
      <c r="A1670" s="94" t="s">
        <v>127</v>
      </c>
      <c r="B1670" s="8" t="s">
        <v>214</v>
      </c>
      <c r="C1670" s="94" t="s">
        <v>23</v>
      </c>
      <c r="D1670" s="94" t="s">
        <v>215</v>
      </c>
      <c r="E1670" s="139">
        <v>0</v>
      </c>
      <c r="F1670" s="139"/>
      <c r="G1670" s="9" t="s">
        <v>131</v>
      </c>
      <c r="H1670" s="12">
        <v>1</v>
      </c>
      <c r="I1670" s="10">
        <v>24.69</v>
      </c>
      <c r="J1670" s="10">
        <v>24.69</v>
      </c>
    </row>
    <row r="1671" spans="1:10" ht="25.5">
      <c r="A1671" s="100" t="s">
        <v>128</v>
      </c>
      <c r="B1671" s="14" t="s">
        <v>890</v>
      </c>
      <c r="C1671" s="100" t="s">
        <v>23</v>
      </c>
      <c r="D1671" s="100" t="s">
        <v>891</v>
      </c>
      <c r="E1671" s="140">
        <v>0</v>
      </c>
      <c r="F1671" s="140"/>
      <c r="G1671" s="15" t="s">
        <v>131</v>
      </c>
      <c r="H1671" s="16">
        <v>1</v>
      </c>
      <c r="I1671" s="17">
        <v>0.19</v>
      </c>
      <c r="J1671" s="17">
        <v>0.19</v>
      </c>
    </row>
    <row r="1672" spans="1:10">
      <c r="A1672" s="98" t="s">
        <v>134</v>
      </c>
      <c r="B1672" s="19" t="s">
        <v>892</v>
      </c>
      <c r="C1672" s="98" t="s">
        <v>23</v>
      </c>
      <c r="D1672" s="98" t="s">
        <v>893</v>
      </c>
      <c r="E1672" s="141" t="s">
        <v>252</v>
      </c>
      <c r="F1672" s="141"/>
      <c r="G1672" s="20" t="s">
        <v>131</v>
      </c>
      <c r="H1672" s="21">
        <v>1</v>
      </c>
      <c r="I1672" s="22">
        <v>21.92</v>
      </c>
      <c r="J1672" s="22">
        <v>21.92</v>
      </c>
    </row>
    <row r="1673" spans="1:10" ht="25.5">
      <c r="A1673" s="98" t="s">
        <v>134</v>
      </c>
      <c r="B1673" s="19" t="s">
        <v>1014</v>
      </c>
      <c r="C1673" s="98" t="s">
        <v>23</v>
      </c>
      <c r="D1673" s="98" t="s">
        <v>1015</v>
      </c>
      <c r="E1673" s="141" t="s">
        <v>135</v>
      </c>
      <c r="F1673" s="141"/>
      <c r="G1673" s="20" t="s">
        <v>131</v>
      </c>
      <c r="H1673" s="21">
        <v>1</v>
      </c>
      <c r="I1673" s="22">
        <v>7.0000000000000007E-2</v>
      </c>
      <c r="J1673" s="22">
        <v>7.0000000000000007E-2</v>
      </c>
    </row>
    <row r="1674" spans="1:10">
      <c r="A1674" s="98" t="s">
        <v>134</v>
      </c>
      <c r="B1674" s="19" t="s">
        <v>761</v>
      </c>
      <c r="C1674" s="98" t="s">
        <v>23</v>
      </c>
      <c r="D1674" s="98" t="s">
        <v>762</v>
      </c>
      <c r="E1674" s="141" t="s">
        <v>135</v>
      </c>
      <c r="F1674" s="141"/>
      <c r="G1674" s="20" t="s">
        <v>131</v>
      </c>
      <c r="H1674" s="21">
        <v>1</v>
      </c>
      <c r="I1674" s="22">
        <v>0.11</v>
      </c>
      <c r="J1674" s="22">
        <v>0.11</v>
      </c>
    </row>
    <row r="1675" spans="1:10" ht="25.5">
      <c r="A1675" s="98" t="s">
        <v>134</v>
      </c>
      <c r="B1675" s="19" t="s">
        <v>1016</v>
      </c>
      <c r="C1675" s="98" t="s">
        <v>23</v>
      </c>
      <c r="D1675" s="98" t="s">
        <v>1017</v>
      </c>
      <c r="E1675" s="141" t="s">
        <v>135</v>
      </c>
      <c r="F1675" s="141"/>
      <c r="G1675" s="20" t="s">
        <v>131</v>
      </c>
      <c r="H1675" s="21">
        <v>1</v>
      </c>
      <c r="I1675" s="22">
        <v>0.89</v>
      </c>
      <c r="J1675" s="22">
        <v>0.89</v>
      </c>
    </row>
    <row r="1676" spans="1:10">
      <c r="A1676" s="98" t="s">
        <v>134</v>
      </c>
      <c r="B1676" s="19" t="s">
        <v>767</v>
      </c>
      <c r="C1676" s="98" t="s">
        <v>23</v>
      </c>
      <c r="D1676" s="98" t="s">
        <v>768</v>
      </c>
      <c r="E1676" s="141" t="s">
        <v>135</v>
      </c>
      <c r="F1676" s="141"/>
      <c r="G1676" s="20" t="s">
        <v>131</v>
      </c>
      <c r="H1676" s="21">
        <v>1</v>
      </c>
      <c r="I1676" s="22">
        <v>1.51</v>
      </c>
      <c r="J1676" s="22">
        <v>1.51</v>
      </c>
    </row>
    <row r="1677" spans="1:10">
      <c r="A1677" s="92"/>
      <c r="B1677" s="92"/>
      <c r="C1677" s="92"/>
      <c r="D1677" s="92"/>
      <c r="E1677" s="92" t="s">
        <v>139</v>
      </c>
      <c r="F1677" s="24">
        <v>22.11</v>
      </c>
      <c r="G1677" s="92" t="s">
        <v>140</v>
      </c>
      <c r="H1677" s="24">
        <v>0</v>
      </c>
      <c r="I1677" s="92" t="s">
        <v>141</v>
      </c>
      <c r="J1677" s="24">
        <v>22.11</v>
      </c>
    </row>
    <row r="1678" spans="1:10" ht="15" thickBot="1">
      <c r="A1678" s="92"/>
      <c r="B1678" s="92"/>
      <c r="C1678" s="92"/>
      <c r="D1678" s="92"/>
      <c r="E1678" s="92" t="s">
        <v>142</v>
      </c>
      <c r="F1678" s="24">
        <v>5.98</v>
      </c>
      <c r="G1678" s="92"/>
      <c r="H1678" s="138" t="s">
        <v>143</v>
      </c>
      <c r="I1678" s="138"/>
      <c r="J1678" s="24">
        <v>30.67</v>
      </c>
    </row>
    <row r="1679" spans="1:10" ht="15" thickTop="1">
      <c r="A1679" s="25"/>
      <c r="B1679" s="25"/>
      <c r="C1679" s="25"/>
      <c r="D1679" s="25"/>
      <c r="E1679" s="25"/>
      <c r="F1679" s="25"/>
      <c r="G1679" s="25"/>
      <c r="H1679" s="25"/>
      <c r="I1679" s="25"/>
      <c r="J1679" s="25"/>
    </row>
    <row r="1680" spans="1:10" ht="15">
      <c r="A1680" s="93"/>
      <c r="B1680" s="95" t="s">
        <v>17</v>
      </c>
      <c r="C1680" s="93" t="s">
        <v>18</v>
      </c>
      <c r="D1680" s="93" t="s">
        <v>4</v>
      </c>
      <c r="E1680" s="132" t="s">
        <v>126</v>
      </c>
      <c r="F1680" s="132"/>
      <c r="G1680" s="96" t="s">
        <v>19</v>
      </c>
      <c r="H1680" s="95" t="s">
        <v>5</v>
      </c>
      <c r="I1680" s="95" t="s">
        <v>20</v>
      </c>
      <c r="J1680" s="95" t="s">
        <v>6</v>
      </c>
    </row>
    <row r="1681" spans="1:10">
      <c r="A1681" s="94" t="s">
        <v>127</v>
      </c>
      <c r="B1681" s="8" t="s">
        <v>1018</v>
      </c>
      <c r="C1681" s="94" t="s">
        <v>41</v>
      </c>
      <c r="D1681" s="94" t="s">
        <v>1019</v>
      </c>
      <c r="E1681" s="139" t="s">
        <v>173</v>
      </c>
      <c r="F1681" s="139"/>
      <c r="G1681" s="9" t="s">
        <v>1020</v>
      </c>
      <c r="H1681" s="12">
        <v>1</v>
      </c>
      <c r="I1681" s="10">
        <v>1.28</v>
      </c>
      <c r="J1681" s="10">
        <v>1.28</v>
      </c>
    </row>
    <row r="1682" spans="1:10" ht="15">
      <c r="A1682" s="132" t="s">
        <v>240</v>
      </c>
      <c r="B1682" s="136" t="s">
        <v>17</v>
      </c>
      <c r="C1682" s="132" t="s">
        <v>18</v>
      </c>
      <c r="D1682" s="132" t="s">
        <v>241</v>
      </c>
      <c r="E1682" s="136" t="s">
        <v>188</v>
      </c>
      <c r="F1682" s="137" t="s">
        <v>242</v>
      </c>
      <c r="G1682" s="136"/>
      <c r="H1682" s="137" t="s">
        <v>191</v>
      </c>
      <c r="I1682" s="136"/>
      <c r="J1682" s="136" t="s">
        <v>243</v>
      </c>
    </row>
    <row r="1683" spans="1:10" ht="15">
      <c r="A1683" s="136"/>
      <c r="B1683" s="136"/>
      <c r="C1683" s="136"/>
      <c r="D1683" s="136"/>
      <c r="E1683" s="136"/>
      <c r="F1683" s="95" t="s">
        <v>244</v>
      </c>
      <c r="G1683" s="95" t="s">
        <v>245</v>
      </c>
      <c r="H1683" s="95" t="s">
        <v>244</v>
      </c>
      <c r="I1683" s="95" t="s">
        <v>245</v>
      </c>
      <c r="J1683" s="136"/>
    </row>
    <row r="1684" spans="1:10">
      <c r="A1684" s="98" t="s">
        <v>134</v>
      </c>
      <c r="B1684" s="19" t="s">
        <v>894</v>
      </c>
      <c r="C1684" s="98" t="s">
        <v>41</v>
      </c>
      <c r="D1684" s="98" t="s">
        <v>895</v>
      </c>
      <c r="E1684" s="21">
        <v>1</v>
      </c>
      <c r="F1684" s="22">
        <v>1</v>
      </c>
      <c r="G1684" s="22">
        <v>0</v>
      </c>
      <c r="H1684" s="97">
        <v>313.06</v>
      </c>
      <c r="I1684" s="97">
        <v>95.68</v>
      </c>
      <c r="J1684" s="97">
        <v>313.06</v>
      </c>
    </row>
    <row r="1685" spans="1:10">
      <c r="A1685" s="117"/>
      <c r="B1685" s="117"/>
      <c r="C1685" s="117"/>
      <c r="D1685" s="117"/>
      <c r="E1685" s="117"/>
      <c r="F1685" s="117" t="s">
        <v>250</v>
      </c>
      <c r="G1685" s="117"/>
      <c r="H1685" s="117"/>
      <c r="I1685" s="117"/>
      <c r="J1685" s="89">
        <v>313.05560000000003</v>
      </c>
    </row>
    <row r="1686" spans="1:10">
      <c r="A1686" s="117"/>
      <c r="B1686" s="117"/>
      <c r="C1686" s="117"/>
      <c r="D1686" s="117"/>
      <c r="E1686" s="117"/>
      <c r="F1686" s="117" t="s">
        <v>182</v>
      </c>
      <c r="G1686" s="117"/>
      <c r="H1686" s="117"/>
      <c r="I1686" s="117"/>
      <c r="J1686" s="89">
        <v>313.05560000000003</v>
      </c>
    </row>
    <row r="1687" spans="1:10">
      <c r="A1687" s="117"/>
      <c r="B1687" s="117"/>
      <c r="C1687" s="117"/>
      <c r="D1687" s="117"/>
      <c r="E1687" s="117"/>
      <c r="F1687" s="117" t="s">
        <v>183</v>
      </c>
      <c r="G1687" s="117"/>
      <c r="H1687" s="117"/>
      <c r="I1687" s="117"/>
      <c r="J1687" s="89">
        <v>249</v>
      </c>
    </row>
    <row r="1688" spans="1:10">
      <c r="A1688" s="117"/>
      <c r="B1688" s="117"/>
      <c r="C1688" s="117"/>
      <c r="D1688" s="117"/>
      <c r="E1688" s="117"/>
      <c r="F1688" s="117" t="s">
        <v>184</v>
      </c>
      <c r="G1688" s="117"/>
      <c r="H1688" s="117"/>
      <c r="I1688" s="117"/>
      <c r="J1688" s="89">
        <v>1.2573000000000001</v>
      </c>
    </row>
    <row r="1689" spans="1:10">
      <c r="A1689" s="117"/>
      <c r="B1689" s="117"/>
      <c r="C1689" s="117"/>
      <c r="D1689" s="117"/>
      <c r="E1689" s="117"/>
      <c r="F1689" s="117" t="s">
        <v>185</v>
      </c>
      <c r="G1689" s="117"/>
      <c r="H1689" s="117"/>
      <c r="I1689" s="117"/>
      <c r="J1689" s="89">
        <v>2.1600000000000001E-2</v>
      </c>
    </row>
    <row r="1690" spans="1:10">
      <c r="A1690" s="117"/>
      <c r="B1690" s="117"/>
      <c r="C1690" s="117"/>
      <c r="D1690" s="117"/>
      <c r="E1690" s="117"/>
      <c r="F1690" s="117" t="s">
        <v>211</v>
      </c>
      <c r="G1690" s="117"/>
      <c r="H1690" s="117"/>
      <c r="I1690" s="117"/>
      <c r="J1690" s="89">
        <v>0</v>
      </c>
    </row>
    <row r="1691" spans="1:10" ht="30">
      <c r="A1691" s="93" t="s">
        <v>203</v>
      </c>
      <c r="B1691" s="95" t="s">
        <v>204</v>
      </c>
      <c r="C1691" s="93" t="s">
        <v>18</v>
      </c>
      <c r="D1691" s="93" t="s">
        <v>4</v>
      </c>
      <c r="E1691" s="95" t="s">
        <v>188</v>
      </c>
      <c r="F1691" s="136" t="s">
        <v>205</v>
      </c>
      <c r="G1691" s="137"/>
      <c r="H1691" s="136"/>
      <c r="I1691" s="136"/>
      <c r="J1691" s="95" t="s">
        <v>191</v>
      </c>
    </row>
    <row r="1692" spans="1:10" ht="15">
      <c r="A1692" s="96"/>
      <c r="B1692" s="96"/>
      <c r="C1692" s="96"/>
      <c r="D1692" s="96"/>
      <c r="E1692" s="96"/>
      <c r="F1692" s="96" t="s">
        <v>206</v>
      </c>
      <c r="G1692" s="96" t="s">
        <v>207</v>
      </c>
      <c r="H1692" s="96" t="s">
        <v>208</v>
      </c>
      <c r="I1692" s="96" t="s">
        <v>209</v>
      </c>
      <c r="J1692" s="96"/>
    </row>
    <row r="1693" spans="1:10">
      <c r="A1693" s="117"/>
      <c r="B1693" s="117"/>
      <c r="C1693" s="117"/>
      <c r="D1693" s="117"/>
      <c r="E1693" s="117"/>
      <c r="F1693" s="117" t="s">
        <v>211</v>
      </c>
      <c r="G1693" s="117"/>
      <c r="H1693" s="117"/>
      <c r="I1693" s="117"/>
      <c r="J1693" s="89">
        <v>0</v>
      </c>
    </row>
    <row r="1694" spans="1:10">
      <c r="A1694" s="117"/>
      <c r="B1694" s="117"/>
      <c r="C1694" s="117"/>
      <c r="D1694" s="117"/>
      <c r="E1694" s="117"/>
      <c r="F1694" s="117" t="s">
        <v>212</v>
      </c>
      <c r="G1694" s="117"/>
      <c r="H1694" s="117"/>
      <c r="I1694" s="117"/>
      <c r="J1694" s="89">
        <v>0</v>
      </c>
    </row>
    <row r="1695" spans="1:10">
      <c r="A1695" s="92"/>
      <c r="B1695" s="92"/>
      <c r="C1695" s="92"/>
      <c r="D1695" s="92"/>
      <c r="E1695" s="92" t="s">
        <v>139</v>
      </c>
      <c r="F1695" s="24">
        <v>0</v>
      </c>
      <c r="G1695" s="92" t="s">
        <v>140</v>
      </c>
      <c r="H1695" s="24">
        <v>0</v>
      </c>
      <c r="I1695" s="92" t="s">
        <v>141</v>
      </c>
      <c r="J1695" s="24">
        <v>0</v>
      </c>
    </row>
    <row r="1696" spans="1:10" ht="15" thickBot="1">
      <c r="A1696" s="92"/>
      <c r="B1696" s="92"/>
      <c r="C1696" s="92"/>
      <c r="D1696" s="92"/>
      <c r="E1696" s="92" t="s">
        <v>142</v>
      </c>
      <c r="F1696" s="24">
        <v>0.31</v>
      </c>
      <c r="G1696" s="92"/>
      <c r="H1696" s="138" t="s">
        <v>143</v>
      </c>
      <c r="I1696" s="138"/>
      <c r="J1696" s="24">
        <v>1.59</v>
      </c>
    </row>
    <row r="1697" spans="1:10" ht="15" thickTop="1">
      <c r="A1697" s="25"/>
      <c r="B1697" s="25"/>
      <c r="C1697" s="25"/>
      <c r="D1697" s="25"/>
      <c r="E1697" s="25"/>
      <c r="F1697" s="25"/>
      <c r="G1697" s="25"/>
      <c r="H1697" s="25"/>
      <c r="I1697" s="25"/>
      <c r="J1697" s="25"/>
    </row>
    <row r="1698" spans="1:10" ht="15">
      <c r="A1698" s="93"/>
      <c r="B1698" s="95" t="s">
        <v>17</v>
      </c>
      <c r="C1698" s="93" t="s">
        <v>18</v>
      </c>
      <c r="D1698" s="93" t="s">
        <v>4</v>
      </c>
      <c r="E1698" s="132" t="s">
        <v>126</v>
      </c>
      <c r="F1698" s="132"/>
      <c r="G1698" s="96" t="s">
        <v>19</v>
      </c>
      <c r="H1698" s="95" t="s">
        <v>5</v>
      </c>
      <c r="I1698" s="95" t="s">
        <v>20</v>
      </c>
      <c r="J1698" s="95" t="s">
        <v>6</v>
      </c>
    </row>
    <row r="1699" spans="1:10" ht="25.5">
      <c r="A1699" s="94" t="s">
        <v>127</v>
      </c>
      <c r="B1699" s="8" t="s">
        <v>1021</v>
      </c>
      <c r="C1699" s="94" t="s">
        <v>41</v>
      </c>
      <c r="D1699" s="94" t="s">
        <v>1022</v>
      </c>
      <c r="E1699" s="139" t="s">
        <v>173</v>
      </c>
      <c r="F1699" s="139"/>
      <c r="G1699" s="9" t="s">
        <v>1020</v>
      </c>
      <c r="H1699" s="12">
        <v>1</v>
      </c>
      <c r="I1699" s="10">
        <v>1.02</v>
      </c>
      <c r="J1699" s="10">
        <v>1.02</v>
      </c>
    </row>
    <row r="1700" spans="1:10" ht="15">
      <c r="A1700" s="132" t="s">
        <v>240</v>
      </c>
      <c r="B1700" s="136" t="s">
        <v>17</v>
      </c>
      <c r="C1700" s="132" t="s">
        <v>18</v>
      </c>
      <c r="D1700" s="132" t="s">
        <v>241</v>
      </c>
      <c r="E1700" s="136" t="s">
        <v>188</v>
      </c>
      <c r="F1700" s="137" t="s">
        <v>242</v>
      </c>
      <c r="G1700" s="136"/>
      <c r="H1700" s="137" t="s">
        <v>191</v>
      </c>
      <c r="I1700" s="136"/>
      <c r="J1700" s="136" t="s">
        <v>243</v>
      </c>
    </row>
    <row r="1701" spans="1:10" ht="15">
      <c r="A1701" s="136"/>
      <c r="B1701" s="136"/>
      <c r="C1701" s="136"/>
      <c r="D1701" s="136"/>
      <c r="E1701" s="136"/>
      <c r="F1701" s="95" t="s">
        <v>244</v>
      </c>
      <c r="G1701" s="95" t="s">
        <v>245</v>
      </c>
      <c r="H1701" s="95" t="s">
        <v>244</v>
      </c>
      <c r="I1701" s="95" t="s">
        <v>245</v>
      </c>
      <c r="J1701" s="136"/>
    </row>
    <row r="1702" spans="1:10">
      <c r="A1702" s="98" t="s">
        <v>134</v>
      </c>
      <c r="B1702" s="19" t="s">
        <v>894</v>
      </c>
      <c r="C1702" s="98" t="s">
        <v>41</v>
      </c>
      <c r="D1702" s="98" t="s">
        <v>895</v>
      </c>
      <c r="E1702" s="21">
        <v>1</v>
      </c>
      <c r="F1702" s="22">
        <v>1</v>
      </c>
      <c r="G1702" s="22">
        <v>0</v>
      </c>
      <c r="H1702" s="97">
        <v>313.06</v>
      </c>
      <c r="I1702" s="97">
        <v>95.68</v>
      </c>
      <c r="J1702" s="97">
        <v>313.06</v>
      </c>
    </row>
    <row r="1703" spans="1:10">
      <c r="A1703" s="117"/>
      <c r="B1703" s="117"/>
      <c r="C1703" s="117"/>
      <c r="D1703" s="117"/>
      <c r="E1703" s="117"/>
      <c r="F1703" s="117" t="s">
        <v>250</v>
      </c>
      <c r="G1703" s="117"/>
      <c r="H1703" s="117"/>
      <c r="I1703" s="117"/>
      <c r="J1703" s="89">
        <v>313.05560000000003</v>
      </c>
    </row>
    <row r="1704" spans="1:10">
      <c r="A1704" s="117"/>
      <c r="B1704" s="117"/>
      <c r="C1704" s="117"/>
      <c r="D1704" s="117"/>
      <c r="E1704" s="117"/>
      <c r="F1704" s="117" t="s">
        <v>182</v>
      </c>
      <c r="G1704" s="117"/>
      <c r="H1704" s="117"/>
      <c r="I1704" s="117"/>
      <c r="J1704" s="89">
        <v>313.05560000000003</v>
      </c>
    </row>
    <row r="1705" spans="1:10">
      <c r="A1705" s="117"/>
      <c r="B1705" s="117"/>
      <c r="C1705" s="117"/>
      <c r="D1705" s="117"/>
      <c r="E1705" s="117"/>
      <c r="F1705" s="117" t="s">
        <v>183</v>
      </c>
      <c r="G1705" s="117"/>
      <c r="H1705" s="117"/>
      <c r="I1705" s="117"/>
      <c r="J1705" s="89">
        <v>311.25</v>
      </c>
    </row>
    <row r="1706" spans="1:10">
      <c r="A1706" s="117"/>
      <c r="B1706" s="117"/>
      <c r="C1706" s="117"/>
      <c r="D1706" s="117"/>
      <c r="E1706" s="117"/>
      <c r="F1706" s="117" t="s">
        <v>184</v>
      </c>
      <c r="G1706" s="117"/>
      <c r="H1706" s="117"/>
      <c r="I1706" s="117"/>
      <c r="J1706" s="89">
        <v>1.0058</v>
      </c>
    </row>
    <row r="1707" spans="1:10">
      <c r="A1707" s="117"/>
      <c r="B1707" s="117"/>
      <c r="C1707" s="117"/>
      <c r="D1707" s="117"/>
      <c r="E1707" s="117"/>
      <c r="F1707" s="117" t="s">
        <v>185</v>
      </c>
      <c r="G1707" s="117"/>
      <c r="H1707" s="117"/>
      <c r="I1707" s="117"/>
      <c r="J1707" s="89">
        <v>1.8800000000000001E-2</v>
      </c>
    </row>
    <row r="1708" spans="1:10">
      <c r="A1708" s="117"/>
      <c r="B1708" s="117"/>
      <c r="C1708" s="117"/>
      <c r="D1708" s="117"/>
      <c r="E1708" s="117"/>
      <c r="F1708" s="117" t="s">
        <v>211</v>
      </c>
      <c r="G1708" s="117"/>
      <c r="H1708" s="117"/>
      <c r="I1708" s="117"/>
      <c r="J1708" s="89">
        <v>0</v>
      </c>
    </row>
    <row r="1709" spans="1:10" ht="30">
      <c r="A1709" s="93" t="s">
        <v>203</v>
      </c>
      <c r="B1709" s="95" t="s">
        <v>204</v>
      </c>
      <c r="C1709" s="93" t="s">
        <v>18</v>
      </c>
      <c r="D1709" s="93" t="s">
        <v>4</v>
      </c>
      <c r="E1709" s="95" t="s">
        <v>188</v>
      </c>
      <c r="F1709" s="136" t="s">
        <v>205</v>
      </c>
      <c r="G1709" s="137"/>
      <c r="H1709" s="136"/>
      <c r="I1709" s="136"/>
      <c r="J1709" s="95" t="s">
        <v>191</v>
      </c>
    </row>
    <row r="1710" spans="1:10" ht="15">
      <c r="A1710" s="96"/>
      <c r="B1710" s="96"/>
      <c r="C1710" s="96"/>
      <c r="D1710" s="96"/>
      <c r="E1710" s="96"/>
      <c r="F1710" s="96" t="s">
        <v>206</v>
      </c>
      <c r="G1710" s="96" t="s">
        <v>207</v>
      </c>
      <c r="H1710" s="96" t="s">
        <v>208</v>
      </c>
      <c r="I1710" s="96" t="s">
        <v>209</v>
      </c>
      <c r="J1710" s="96"/>
    </row>
    <row r="1711" spans="1:10">
      <c r="A1711" s="117"/>
      <c r="B1711" s="117"/>
      <c r="C1711" s="117"/>
      <c r="D1711" s="117"/>
      <c r="E1711" s="117"/>
      <c r="F1711" s="117" t="s">
        <v>211</v>
      </c>
      <c r="G1711" s="117"/>
      <c r="H1711" s="117"/>
      <c r="I1711" s="117"/>
      <c r="J1711" s="89">
        <v>0</v>
      </c>
    </row>
    <row r="1712" spans="1:10">
      <c r="A1712" s="117"/>
      <c r="B1712" s="117"/>
      <c r="C1712" s="117"/>
      <c r="D1712" s="117"/>
      <c r="E1712" s="117"/>
      <c r="F1712" s="117" t="s">
        <v>212</v>
      </c>
      <c r="G1712" s="117"/>
      <c r="H1712" s="117"/>
      <c r="I1712" s="117"/>
      <c r="J1712" s="89">
        <v>0</v>
      </c>
    </row>
    <row r="1713" spans="1:10">
      <c r="A1713" s="92"/>
      <c r="B1713" s="92"/>
      <c r="C1713" s="92"/>
      <c r="D1713" s="92"/>
      <c r="E1713" s="92" t="s">
        <v>139</v>
      </c>
      <c r="F1713" s="24">
        <v>0</v>
      </c>
      <c r="G1713" s="92" t="s">
        <v>140</v>
      </c>
      <c r="H1713" s="24">
        <v>0</v>
      </c>
      <c r="I1713" s="92" t="s">
        <v>141</v>
      </c>
      <c r="J1713" s="24">
        <v>0</v>
      </c>
    </row>
    <row r="1714" spans="1:10" ht="15" thickBot="1">
      <c r="A1714" s="92"/>
      <c r="B1714" s="92"/>
      <c r="C1714" s="92"/>
      <c r="D1714" s="92"/>
      <c r="E1714" s="92" t="s">
        <v>142</v>
      </c>
      <c r="F1714" s="24">
        <v>0.24</v>
      </c>
      <c r="G1714" s="92"/>
      <c r="H1714" s="138" t="s">
        <v>143</v>
      </c>
      <c r="I1714" s="138"/>
      <c r="J1714" s="24">
        <v>1.26</v>
      </c>
    </row>
    <row r="1715" spans="1:10" ht="15" thickTop="1">
      <c r="A1715" s="25"/>
      <c r="B1715" s="25"/>
      <c r="C1715" s="25"/>
      <c r="D1715" s="25"/>
      <c r="E1715" s="25"/>
      <c r="F1715" s="25"/>
      <c r="G1715" s="25"/>
      <c r="H1715" s="25"/>
      <c r="I1715" s="25"/>
      <c r="J1715" s="25"/>
    </row>
    <row r="1716" spans="1:10" ht="15">
      <c r="A1716" s="93"/>
      <c r="B1716" s="95" t="s">
        <v>17</v>
      </c>
      <c r="C1716" s="93" t="s">
        <v>18</v>
      </c>
      <c r="D1716" s="93" t="s">
        <v>4</v>
      </c>
      <c r="E1716" s="132" t="s">
        <v>126</v>
      </c>
      <c r="F1716" s="132"/>
      <c r="G1716" s="96" t="s">
        <v>19</v>
      </c>
      <c r="H1716" s="95" t="s">
        <v>5</v>
      </c>
      <c r="I1716" s="95" t="s">
        <v>20</v>
      </c>
      <c r="J1716" s="95" t="s">
        <v>6</v>
      </c>
    </row>
    <row r="1717" spans="1:10">
      <c r="A1717" s="94" t="s">
        <v>127</v>
      </c>
      <c r="B1717" s="8" t="s">
        <v>1023</v>
      </c>
      <c r="C1717" s="94" t="s">
        <v>41</v>
      </c>
      <c r="D1717" s="94" t="s">
        <v>1024</v>
      </c>
      <c r="E1717" s="139" t="s">
        <v>173</v>
      </c>
      <c r="F1717" s="139"/>
      <c r="G1717" s="9" t="s">
        <v>1020</v>
      </c>
      <c r="H1717" s="12">
        <v>1</v>
      </c>
      <c r="I1717" s="10">
        <v>0.84</v>
      </c>
      <c r="J1717" s="10">
        <v>0.84</v>
      </c>
    </row>
    <row r="1718" spans="1:10" ht="15">
      <c r="A1718" s="132" t="s">
        <v>240</v>
      </c>
      <c r="B1718" s="136" t="s">
        <v>17</v>
      </c>
      <c r="C1718" s="132" t="s">
        <v>18</v>
      </c>
      <c r="D1718" s="132" t="s">
        <v>241</v>
      </c>
      <c r="E1718" s="136" t="s">
        <v>188</v>
      </c>
      <c r="F1718" s="137" t="s">
        <v>242</v>
      </c>
      <c r="G1718" s="136"/>
      <c r="H1718" s="137" t="s">
        <v>191</v>
      </c>
      <c r="I1718" s="136"/>
      <c r="J1718" s="136" t="s">
        <v>243</v>
      </c>
    </row>
    <row r="1719" spans="1:10" ht="15">
      <c r="A1719" s="136"/>
      <c r="B1719" s="136"/>
      <c r="C1719" s="136"/>
      <c r="D1719" s="136"/>
      <c r="E1719" s="136"/>
      <c r="F1719" s="95" t="s">
        <v>244</v>
      </c>
      <c r="G1719" s="95" t="s">
        <v>245</v>
      </c>
      <c r="H1719" s="95" t="s">
        <v>244</v>
      </c>
      <c r="I1719" s="95" t="s">
        <v>245</v>
      </c>
      <c r="J1719" s="136"/>
    </row>
    <row r="1720" spans="1:10">
      <c r="A1720" s="98" t="s">
        <v>134</v>
      </c>
      <c r="B1720" s="19" t="s">
        <v>894</v>
      </c>
      <c r="C1720" s="98" t="s">
        <v>41</v>
      </c>
      <c r="D1720" s="98" t="s">
        <v>895</v>
      </c>
      <c r="E1720" s="21">
        <v>1</v>
      </c>
      <c r="F1720" s="22">
        <v>1</v>
      </c>
      <c r="G1720" s="22">
        <v>0</v>
      </c>
      <c r="H1720" s="97">
        <v>313.06</v>
      </c>
      <c r="I1720" s="97">
        <v>95.68</v>
      </c>
      <c r="J1720" s="97">
        <v>313.06</v>
      </c>
    </row>
    <row r="1721" spans="1:10">
      <c r="A1721" s="117"/>
      <c r="B1721" s="117"/>
      <c r="C1721" s="117"/>
      <c r="D1721" s="117"/>
      <c r="E1721" s="117"/>
      <c r="F1721" s="117" t="s">
        <v>250</v>
      </c>
      <c r="G1721" s="117"/>
      <c r="H1721" s="117"/>
      <c r="I1721" s="117"/>
      <c r="J1721" s="89">
        <v>313.05560000000003</v>
      </c>
    </row>
    <row r="1722" spans="1:10">
      <c r="A1722" s="117"/>
      <c r="B1722" s="117"/>
      <c r="C1722" s="117"/>
      <c r="D1722" s="117"/>
      <c r="E1722" s="117"/>
      <c r="F1722" s="117" t="s">
        <v>182</v>
      </c>
      <c r="G1722" s="117"/>
      <c r="H1722" s="117"/>
      <c r="I1722" s="117"/>
      <c r="J1722" s="89">
        <v>313.05560000000003</v>
      </c>
    </row>
    <row r="1723" spans="1:10">
      <c r="A1723" s="117"/>
      <c r="B1723" s="117"/>
      <c r="C1723" s="117"/>
      <c r="D1723" s="117"/>
      <c r="E1723" s="117"/>
      <c r="F1723" s="117" t="s">
        <v>183</v>
      </c>
      <c r="G1723" s="117"/>
      <c r="H1723" s="117"/>
      <c r="I1723" s="117"/>
      <c r="J1723" s="89">
        <v>373.5</v>
      </c>
    </row>
    <row r="1724" spans="1:10">
      <c r="A1724" s="117"/>
      <c r="B1724" s="117"/>
      <c r="C1724" s="117"/>
      <c r="D1724" s="117"/>
      <c r="E1724" s="117"/>
      <c r="F1724" s="117" t="s">
        <v>184</v>
      </c>
      <c r="G1724" s="117"/>
      <c r="H1724" s="117"/>
      <c r="I1724" s="117"/>
      <c r="J1724" s="89">
        <v>0.83819999999999995</v>
      </c>
    </row>
    <row r="1725" spans="1:10">
      <c r="A1725" s="117"/>
      <c r="B1725" s="117"/>
      <c r="C1725" s="117"/>
      <c r="D1725" s="117"/>
      <c r="E1725" s="117"/>
      <c r="F1725" s="117" t="s">
        <v>185</v>
      </c>
      <c r="G1725" s="117"/>
      <c r="H1725" s="117"/>
      <c r="I1725" s="117"/>
      <c r="J1725" s="89">
        <v>0</v>
      </c>
    </row>
    <row r="1726" spans="1:10">
      <c r="A1726" s="117"/>
      <c r="B1726" s="117"/>
      <c r="C1726" s="117"/>
      <c r="D1726" s="117"/>
      <c r="E1726" s="117"/>
      <c r="F1726" s="117" t="s">
        <v>211</v>
      </c>
      <c r="G1726" s="117"/>
      <c r="H1726" s="117"/>
      <c r="I1726" s="117"/>
      <c r="J1726" s="89">
        <v>0</v>
      </c>
    </row>
    <row r="1727" spans="1:10" ht="30">
      <c r="A1727" s="93" t="s">
        <v>203</v>
      </c>
      <c r="B1727" s="95" t="s">
        <v>204</v>
      </c>
      <c r="C1727" s="93" t="s">
        <v>18</v>
      </c>
      <c r="D1727" s="93" t="s">
        <v>4</v>
      </c>
      <c r="E1727" s="95" t="s">
        <v>188</v>
      </c>
      <c r="F1727" s="136" t="s">
        <v>205</v>
      </c>
      <c r="G1727" s="137"/>
      <c r="H1727" s="136"/>
      <c r="I1727" s="136"/>
      <c r="J1727" s="95" t="s">
        <v>191</v>
      </c>
    </row>
    <row r="1728" spans="1:10" ht="15">
      <c r="A1728" s="96"/>
      <c r="B1728" s="96"/>
      <c r="C1728" s="96"/>
      <c r="D1728" s="96"/>
      <c r="E1728" s="96"/>
      <c r="F1728" s="96" t="s">
        <v>206</v>
      </c>
      <c r="G1728" s="96" t="s">
        <v>207</v>
      </c>
      <c r="H1728" s="96" t="s">
        <v>208</v>
      </c>
      <c r="I1728" s="96" t="s">
        <v>209</v>
      </c>
      <c r="J1728" s="96"/>
    </row>
    <row r="1729" spans="1:10">
      <c r="A1729" s="117"/>
      <c r="B1729" s="117"/>
      <c r="C1729" s="117"/>
      <c r="D1729" s="117"/>
      <c r="E1729" s="117"/>
      <c r="F1729" s="117" t="s">
        <v>211</v>
      </c>
      <c r="G1729" s="117"/>
      <c r="H1729" s="117"/>
      <c r="I1729" s="117"/>
      <c r="J1729" s="89">
        <v>0</v>
      </c>
    </row>
    <row r="1730" spans="1:10">
      <c r="A1730" s="117"/>
      <c r="B1730" s="117"/>
      <c r="C1730" s="117"/>
      <c r="D1730" s="117"/>
      <c r="E1730" s="117"/>
      <c r="F1730" s="117" t="s">
        <v>212</v>
      </c>
      <c r="G1730" s="117"/>
      <c r="H1730" s="117"/>
      <c r="I1730" s="117"/>
      <c r="J1730" s="89">
        <v>0</v>
      </c>
    </row>
    <row r="1731" spans="1:10">
      <c r="A1731" s="92"/>
      <c r="B1731" s="92"/>
      <c r="C1731" s="92"/>
      <c r="D1731" s="92"/>
      <c r="E1731" s="92" t="s">
        <v>139</v>
      </c>
      <c r="F1731" s="24">
        <v>0</v>
      </c>
      <c r="G1731" s="92" t="s">
        <v>140</v>
      </c>
      <c r="H1731" s="24">
        <v>0</v>
      </c>
      <c r="I1731" s="92" t="s">
        <v>141</v>
      </c>
      <c r="J1731" s="24">
        <v>0</v>
      </c>
    </row>
    <row r="1732" spans="1:10" ht="15" thickBot="1">
      <c r="A1732" s="92"/>
      <c r="B1732" s="92"/>
      <c r="C1732" s="92"/>
      <c r="D1732" s="92"/>
      <c r="E1732" s="92" t="s">
        <v>142</v>
      </c>
      <c r="F1732" s="24">
        <v>0.2</v>
      </c>
      <c r="G1732" s="92"/>
      <c r="H1732" s="138" t="s">
        <v>143</v>
      </c>
      <c r="I1732" s="138"/>
      <c r="J1732" s="24">
        <v>1.04</v>
      </c>
    </row>
    <row r="1733" spans="1:10" ht="15" thickTop="1">
      <c r="A1733" s="25"/>
      <c r="B1733" s="25"/>
      <c r="C1733" s="25"/>
      <c r="D1733" s="25"/>
      <c r="E1733" s="25"/>
      <c r="F1733" s="25"/>
      <c r="G1733" s="25"/>
      <c r="H1733" s="25"/>
      <c r="I1733" s="25"/>
      <c r="J1733" s="25"/>
    </row>
    <row r="1734" spans="1:10" ht="15">
      <c r="A1734" s="93"/>
      <c r="B1734" s="95" t="s">
        <v>17</v>
      </c>
      <c r="C1734" s="93" t="s">
        <v>18</v>
      </c>
      <c r="D1734" s="93" t="s">
        <v>4</v>
      </c>
      <c r="E1734" s="132" t="s">
        <v>126</v>
      </c>
      <c r="F1734" s="132"/>
      <c r="G1734" s="96" t="s">
        <v>19</v>
      </c>
      <c r="H1734" s="95" t="s">
        <v>5</v>
      </c>
      <c r="I1734" s="95" t="s">
        <v>20</v>
      </c>
      <c r="J1734" s="95" t="s">
        <v>6</v>
      </c>
    </row>
    <row r="1735" spans="1:10">
      <c r="A1735" s="94" t="s">
        <v>127</v>
      </c>
      <c r="B1735" s="8" t="s">
        <v>1025</v>
      </c>
      <c r="C1735" s="94" t="s">
        <v>41</v>
      </c>
      <c r="D1735" s="94" t="s">
        <v>1026</v>
      </c>
      <c r="E1735" s="139" t="s">
        <v>173</v>
      </c>
      <c r="F1735" s="139"/>
      <c r="G1735" s="9" t="s">
        <v>1020</v>
      </c>
      <c r="H1735" s="12">
        <v>1</v>
      </c>
      <c r="I1735" s="10">
        <v>1.1100000000000001</v>
      </c>
      <c r="J1735" s="10">
        <v>1.1100000000000001</v>
      </c>
    </row>
    <row r="1736" spans="1:10" ht="15">
      <c r="A1736" s="132" t="s">
        <v>240</v>
      </c>
      <c r="B1736" s="136" t="s">
        <v>17</v>
      </c>
      <c r="C1736" s="132" t="s">
        <v>18</v>
      </c>
      <c r="D1736" s="132" t="s">
        <v>241</v>
      </c>
      <c r="E1736" s="136" t="s">
        <v>188</v>
      </c>
      <c r="F1736" s="137" t="s">
        <v>242</v>
      </c>
      <c r="G1736" s="136"/>
      <c r="H1736" s="137" t="s">
        <v>191</v>
      </c>
      <c r="I1736" s="136"/>
      <c r="J1736" s="136" t="s">
        <v>243</v>
      </c>
    </row>
    <row r="1737" spans="1:10" ht="15">
      <c r="A1737" s="136"/>
      <c r="B1737" s="136"/>
      <c r="C1737" s="136"/>
      <c r="D1737" s="136"/>
      <c r="E1737" s="136"/>
      <c r="F1737" s="95" t="s">
        <v>244</v>
      </c>
      <c r="G1737" s="95" t="s">
        <v>245</v>
      </c>
      <c r="H1737" s="95" t="s">
        <v>244</v>
      </c>
      <c r="I1737" s="95" t="s">
        <v>245</v>
      </c>
      <c r="J1737" s="136"/>
    </row>
    <row r="1738" spans="1:10">
      <c r="A1738" s="98" t="s">
        <v>134</v>
      </c>
      <c r="B1738" s="19" t="s">
        <v>898</v>
      </c>
      <c r="C1738" s="98" t="s">
        <v>41</v>
      </c>
      <c r="D1738" s="98" t="s">
        <v>899</v>
      </c>
      <c r="E1738" s="21">
        <v>1</v>
      </c>
      <c r="F1738" s="22">
        <v>1</v>
      </c>
      <c r="G1738" s="22">
        <v>0</v>
      </c>
      <c r="H1738" s="97">
        <v>282.77999999999997</v>
      </c>
      <c r="I1738" s="97">
        <v>88.87</v>
      </c>
      <c r="J1738" s="97">
        <v>282.77999999999997</v>
      </c>
    </row>
    <row r="1739" spans="1:10">
      <c r="A1739" s="117"/>
      <c r="B1739" s="117"/>
      <c r="C1739" s="117"/>
      <c r="D1739" s="117"/>
      <c r="E1739" s="117"/>
      <c r="F1739" s="117" t="s">
        <v>250</v>
      </c>
      <c r="G1739" s="117"/>
      <c r="H1739" s="117"/>
      <c r="I1739" s="117"/>
      <c r="J1739" s="89">
        <v>282.78070000000002</v>
      </c>
    </row>
    <row r="1740" spans="1:10">
      <c r="A1740" s="117"/>
      <c r="B1740" s="117"/>
      <c r="C1740" s="117"/>
      <c r="D1740" s="117"/>
      <c r="E1740" s="117"/>
      <c r="F1740" s="117" t="s">
        <v>182</v>
      </c>
      <c r="G1740" s="117"/>
      <c r="H1740" s="117"/>
      <c r="I1740" s="117"/>
      <c r="J1740" s="89">
        <v>282.78070000000002</v>
      </c>
    </row>
    <row r="1741" spans="1:10">
      <c r="A1741" s="117"/>
      <c r="B1741" s="117"/>
      <c r="C1741" s="117"/>
      <c r="D1741" s="117"/>
      <c r="E1741" s="117"/>
      <c r="F1741" s="117" t="s">
        <v>183</v>
      </c>
      <c r="G1741" s="117"/>
      <c r="H1741" s="117"/>
      <c r="I1741" s="117"/>
      <c r="J1741" s="89">
        <v>259.04000000000002</v>
      </c>
    </row>
    <row r="1742" spans="1:10">
      <c r="A1742" s="117"/>
      <c r="B1742" s="117"/>
      <c r="C1742" s="117"/>
      <c r="D1742" s="117"/>
      <c r="E1742" s="117"/>
      <c r="F1742" s="117" t="s">
        <v>184</v>
      </c>
      <c r="G1742" s="117"/>
      <c r="H1742" s="117"/>
      <c r="I1742" s="117"/>
      <c r="J1742" s="89">
        <v>1.0915999999999999</v>
      </c>
    </row>
    <row r="1743" spans="1:10">
      <c r="A1743" s="117"/>
      <c r="B1743" s="117"/>
      <c r="C1743" s="117"/>
      <c r="D1743" s="117"/>
      <c r="E1743" s="117"/>
      <c r="F1743" s="117" t="s">
        <v>185</v>
      </c>
      <c r="G1743" s="117"/>
      <c r="H1743" s="117"/>
      <c r="I1743" s="117"/>
      <c r="J1743" s="89">
        <v>1.9300000000000001E-2</v>
      </c>
    </row>
    <row r="1744" spans="1:10">
      <c r="A1744" s="117"/>
      <c r="B1744" s="117"/>
      <c r="C1744" s="117"/>
      <c r="D1744" s="117"/>
      <c r="E1744" s="117"/>
      <c r="F1744" s="117" t="s">
        <v>211</v>
      </c>
      <c r="G1744" s="117"/>
      <c r="H1744" s="117"/>
      <c r="I1744" s="117"/>
      <c r="J1744" s="89">
        <v>0</v>
      </c>
    </row>
    <row r="1745" spans="1:10" ht="30">
      <c r="A1745" s="93" t="s">
        <v>203</v>
      </c>
      <c r="B1745" s="95" t="s">
        <v>204</v>
      </c>
      <c r="C1745" s="93" t="s">
        <v>18</v>
      </c>
      <c r="D1745" s="93" t="s">
        <v>4</v>
      </c>
      <c r="E1745" s="95" t="s">
        <v>188</v>
      </c>
      <c r="F1745" s="136" t="s">
        <v>205</v>
      </c>
      <c r="G1745" s="137"/>
      <c r="H1745" s="136"/>
      <c r="I1745" s="136"/>
      <c r="J1745" s="95" t="s">
        <v>191</v>
      </c>
    </row>
    <row r="1746" spans="1:10" ht="15">
      <c r="A1746" s="96"/>
      <c r="B1746" s="96"/>
      <c r="C1746" s="96"/>
      <c r="D1746" s="96"/>
      <c r="E1746" s="96"/>
      <c r="F1746" s="96" t="s">
        <v>206</v>
      </c>
      <c r="G1746" s="96" t="s">
        <v>207</v>
      </c>
      <c r="H1746" s="96" t="s">
        <v>208</v>
      </c>
      <c r="I1746" s="96" t="s">
        <v>209</v>
      </c>
      <c r="J1746" s="96"/>
    </row>
    <row r="1747" spans="1:10">
      <c r="A1747" s="117"/>
      <c r="B1747" s="117"/>
      <c r="C1747" s="117"/>
      <c r="D1747" s="117"/>
      <c r="E1747" s="117"/>
      <c r="F1747" s="117" t="s">
        <v>211</v>
      </c>
      <c r="G1747" s="117"/>
      <c r="H1747" s="117"/>
      <c r="I1747" s="117"/>
      <c r="J1747" s="89">
        <v>0</v>
      </c>
    </row>
    <row r="1748" spans="1:10">
      <c r="A1748" s="117"/>
      <c r="B1748" s="117"/>
      <c r="C1748" s="117"/>
      <c r="D1748" s="117"/>
      <c r="E1748" s="117"/>
      <c r="F1748" s="117" t="s">
        <v>212</v>
      </c>
      <c r="G1748" s="117"/>
      <c r="H1748" s="117"/>
      <c r="I1748" s="117"/>
      <c r="J1748" s="89">
        <v>0</v>
      </c>
    </row>
    <row r="1749" spans="1:10">
      <c r="A1749" s="92"/>
      <c r="B1749" s="92"/>
      <c r="C1749" s="92"/>
      <c r="D1749" s="92"/>
      <c r="E1749" s="92" t="s">
        <v>139</v>
      </c>
      <c r="F1749" s="24">
        <v>0</v>
      </c>
      <c r="G1749" s="92" t="s">
        <v>140</v>
      </c>
      <c r="H1749" s="24">
        <v>0</v>
      </c>
      <c r="I1749" s="92" t="s">
        <v>141</v>
      </c>
      <c r="J1749" s="24">
        <v>0</v>
      </c>
    </row>
    <row r="1750" spans="1:10" ht="15" thickBot="1">
      <c r="A1750" s="92"/>
      <c r="B1750" s="92"/>
      <c r="C1750" s="92"/>
      <c r="D1750" s="92"/>
      <c r="E1750" s="92" t="s">
        <v>142</v>
      </c>
      <c r="F1750" s="24">
        <v>0.26</v>
      </c>
      <c r="G1750" s="92"/>
      <c r="H1750" s="138" t="s">
        <v>143</v>
      </c>
      <c r="I1750" s="138"/>
      <c r="J1750" s="24">
        <v>1.37</v>
      </c>
    </row>
    <row r="1751" spans="1:10" ht="15" thickTop="1">
      <c r="A1751" s="25"/>
      <c r="B1751" s="25"/>
      <c r="C1751" s="25"/>
      <c r="D1751" s="25"/>
      <c r="E1751" s="25"/>
      <c r="F1751" s="25"/>
      <c r="G1751" s="25"/>
      <c r="H1751" s="25"/>
      <c r="I1751" s="25"/>
      <c r="J1751" s="25"/>
    </row>
    <row r="1752" spans="1:10" ht="15">
      <c r="A1752" s="93"/>
      <c r="B1752" s="95" t="s">
        <v>17</v>
      </c>
      <c r="C1752" s="93" t="s">
        <v>18</v>
      </c>
      <c r="D1752" s="93" t="s">
        <v>4</v>
      </c>
      <c r="E1752" s="132" t="s">
        <v>126</v>
      </c>
      <c r="F1752" s="132"/>
      <c r="G1752" s="96" t="s">
        <v>19</v>
      </c>
      <c r="H1752" s="95" t="s">
        <v>5</v>
      </c>
      <c r="I1752" s="95" t="s">
        <v>20</v>
      </c>
      <c r="J1752" s="95" t="s">
        <v>6</v>
      </c>
    </row>
    <row r="1753" spans="1:10">
      <c r="A1753" s="94" t="s">
        <v>127</v>
      </c>
      <c r="B1753" s="8" t="s">
        <v>1027</v>
      </c>
      <c r="C1753" s="94" t="s">
        <v>41</v>
      </c>
      <c r="D1753" s="94" t="s">
        <v>1028</v>
      </c>
      <c r="E1753" s="139" t="s">
        <v>173</v>
      </c>
      <c r="F1753" s="139"/>
      <c r="G1753" s="9" t="s">
        <v>1020</v>
      </c>
      <c r="H1753" s="12">
        <v>1</v>
      </c>
      <c r="I1753" s="10">
        <v>0.89</v>
      </c>
      <c r="J1753" s="10">
        <v>0.89</v>
      </c>
    </row>
    <row r="1754" spans="1:10" ht="15">
      <c r="A1754" s="132" t="s">
        <v>240</v>
      </c>
      <c r="B1754" s="136" t="s">
        <v>17</v>
      </c>
      <c r="C1754" s="132" t="s">
        <v>18</v>
      </c>
      <c r="D1754" s="132" t="s">
        <v>241</v>
      </c>
      <c r="E1754" s="136" t="s">
        <v>188</v>
      </c>
      <c r="F1754" s="137" t="s">
        <v>242</v>
      </c>
      <c r="G1754" s="136"/>
      <c r="H1754" s="137" t="s">
        <v>191</v>
      </c>
      <c r="I1754" s="136"/>
      <c r="J1754" s="136" t="s">
        <v>243</v>
      </c>
    </row>
    <row r="1755" spans="1:10" ht="15">
      <c r="A1755" s="136"/>
      <c r="B1755" s="136"/>
      <c r="C1755" s="136"/>
      <c r="D1755" s="136"/>
      <c r="E1755" s="136"/>
      <c r="F1755" s="95" t="s">
        <v>244</v>
      </c>
      <c r="G1755" s="95" t="s">
        <v>245</v>
      </c>
      <c r="H1755" s="95" t="s">
        <v>244</v>
      </c>
      <c r="I1755" s="95" t="s">
        <v>245</v>
      </c>
      <c r="J1755" s="136"/>
    </row>
    <row r="1756" spans="1:10">
      <c r="A1756" s="98" t="s">
        <v>134</v>
      </c>
      <c r="B1756" s="19" t="s">
        <v>898</v>
      </c>
      <c r="C1756" s="98" t="s">
        <v>41</v>
      </c>
      <c r="D1756" s="98" t="s">
        <v>899</v>
      </c>
      <c r="E1756" s="21">
        <v>1</v>
      </c>
      <c r="F1756" s="22">
        <v>1</v>
      </c>
      <c r="G1756" s="22">
        <v>0</v>
      </c>
      <c r="H1756" s="97">
        <v>282.77999999999997</v>
      </c>
      <c r="I1756" s="97">
        <v>88.87</v>
      </c>
      <c r="J1756" s="97">
        <v>282.77999999999997</v>
      </c>
    </row>
    <row r="1757" spans="1:10">
      <c r="A1757" s="117"/>
      <c r="B1757" s="117"/>
      <c r="C1757" s="117"/>
      <c r="D1757" s="117"/>
      <c r="E1757" s="117"/>
      <c r="F1757" s="117" t="s">
        <v>250</v>
      </c>
      <c r="G1757" s="117"/>
      <c r="H1757" s="117"/>
      <c r="I1757" s="117"/>
      <c r="J1757" s="89">
        <v>282.78070000000002</v>
      </c>
    </row>
    <row r="1758" spans="1:10">
      <c r="A1758" s="117"/>
      <c r="B1758" s="117"/>
      <c r="C1758" s="117"/>
      <c r="D1758" s="117"/>
      <c r="E1758" s="117"/>
      <c r="F1758" s="117" t="s">
        <v>182</v>
      </c>
      <c r="G1758" s="117"/>
      <c r="H1758" s="117"/>
      <c r="I1758" s="117"/>
      <c r="J1758" s="89">
        <v>282.78070000000002</v>
      </c>
    </row>
    <row r="1759" spans="1:10">
      <c r="A1759" s="117"/>
      <c r="B1759" s="117"/>
      <c r="C1759" s="117"/>
      <c r="D1759" s="117"/>
      <c r="E1759" s="117"/>
      <c r="F1759" s="117" t="s">
        <v>183</v>
      </c>
      <c r="G1759" s="117"/>
      <c r="H1759" s="117"/>
      <c r="I1759" s="117"/>
      <c r="J1759" s="89">
        <v>323.8</v>
      </c>
    </row>
    <row r="1760" spans="1:10">
      <c r="A1760" s="117"/>
      <c r="B1760" s="117"/>
      <c r="C1760" s="117"/>
      <c r="D1760" s="117"/>
      <c r="E1760" s="117"/>
      <c r="F1760" s="117" t="s">
        <v>184</v>
      </c>
      <c r="G1760" s="117"/>
      <c r="H1760" s="117"/>
      <c r="I1760" s="117"/>
      <c r="J1760" s="89">
        <v>0.87329999999999997</v>
      </c>
    </row>
    <row r="1761" spans="1:10">
      <c r="A1761" s="117"/>
      <c r="B1761" s="117"/>
      <c r="C1761" s="117"/>
      <c r="D1761" s="117"/>
      <c r="E1761" s="117"/>
      <c r="F1761" s="117" t="s">
        <v>185</v>
      </c>
      <c r="G1761" s="117"/>
      <c r="H1761" s="117"/>
      <c r="I1761" s="117"/>
      <c r="J1761" s="89">
        <v>1.6799999999999999E-2</v>
      </c>
    </row>
    <row r="1762" spans="1:10">
      <c r="A1762" s="117"/>
      <c r="B1762" s="117"/>
      <c r="C1762" s="117"/>
      <c r="D1762" s="117"/>
      <c r="E1762" s="117"/>
      <c r="F1762" s="117" t="s">
        <v>211</v>
      </c>
      <c r="G1762" s="117"/>
      <c r="H1762" s="117"/>
      <c r="I1762" s="117"/>
      <c r="J1762" s="89">
        <v>0</v>
      </c>
    </row>
    <row r="1763" spans="1:10" ht="30">
      <c r="A1763" s="93" t="s">
        <v>203</v>
      </c>
      <c r="B1763" s="95" t="s">
        <v>204</v>
      </c>
      <c r="C1763" s="93" t="s">
        <v>18</v>
      </c>
      <c r="D1763" s="93" t="s">
        <v>4</v>
      </c>
      <c r="E1763" s="95" t="s">
        <v>188</v>
      </c>
      <c r="F1763" s="136" t="s">
        <v>205</v>
      </c>
      <c r="G1763" s="137"/>
      <c r="H1763" s="136"/>
      <c r="I1763" s="136"/>
      <c r="J1763" s="95" t="s">
        <v>191</v>
      </c>
    </row>
    <row r="1764" spans="1:10" ht="15">
      <c r="A1764" s="96"/>
      <c r="B1764" s="96"/>
      <c r="C1764" s="96"/>
      <c r="D1764" s="96"/>
      <c r="E1764" s="96"/>
      <c r="F1764" s="96" t="s">
        <v>206</v>
      </c>
      <c r="G1764" s="96" t="s">
        <v>207</v>
      </c>
      <c r="H1764" s="96" t="s">
        <v>208</v>
      </c>
      <c r="I1764" s="96" t="s">
        <v>209</v>
      </c>
      <c r="J1764" s="96"/>
    </row>
    <row r="1765" spans="1:10">
      <c r="A1765" s="117"/>
      <c r="B1765" s="117"/>
      <c r="C1765" s="117"/>
      <c r="D1765" s="117"/>
      <c r="E1765" s="117"/>
      <c r="F1765" s="117" t="s">
        <v>211</v>
      </c>
      <c r="G1765" s="117"/>
      <c r="H1765" s="117"/>
      <c r="I1765" s="117"/>
      <c r="J1765" s="89">
        <v>0</v>
      </c>
    </row>
    <row r="1766" spans="1:10">
      <c r="A1766" s="117"/>
      <c r="B1766" s="117"/>
      <c r="C1766" s="117"/>
      <c r="D1766" s="117"/>
      <c r="E1766" s="117"/>
      <c r="F1766" s="117" t="s">
        <v>212</v>
      </c>
      <c r="G1766" s="117"/>
      <c r="H1766" s="117"/>
      <c r="I1766" s="117"/>
      <c r="J1766" s="89">
        <v>0</v>
      </c>
    </row>
    <row r="1767" spans="1:10">
      <c r="A1767" s="92"/>
      <c r="B1767" s="92"/>
      <c r="C1767" s="92"/>
      <c r="D1767" s="92"/>
      <c r="E1767" s="92" t="s">
        <v>139</v>
      </c>
      <c r="F1767" s="24">
        <v>0</v>
      </c>
      <c r="G1767" s="92" t="s">
        <v>140</v>
      </c>
      <c r="H1767" s="24">
        <v>0</v>
      </c>
      <c r="I1767" s="92" t="s">
        <v>141</v>
      </c>
      <c r="J1767" s="24">
        <v>0</v>
      </c>
    </row>
    <row r="1768" spans="1:10" ht="15" thickBot="1">
      <c r="A1768" s="92"/>
      <c r="B1768" s="92"/>
      <c r="C1768" s="92"/>
      <c r="D1768" s="92"/>
      <c r="E1768" s="92" t="s">
        <v>142</v>
      </c>
      <c r="F1768" s="24">
        <v>0.21</v>
      </c>
      <c r="G1768" s="92"/>
      <c r="H1768" s="138" t="s">
        <v>143</v>
      </c>
      <c r="I1768" s="138"/>
      <c r="J1768" s="24">
        <v>1.1000000000000001</v>
      </c>
    </row>
    <row r="1769" spans="1:10" ht="15" thickTop="1">
      <c r="A1769" s="25"/>
      <c r="B1769" s="25"/>
      <c r="C1769" s="25"/>
      <c r="D1769" s="25"/>
      <c r="E1769" s="25"/>
      <c r="F1769" s="25"/>
      <c r="G1769" s="25"/>
      <c r="H1769" s="25"/>
      <c r="I1769" s="25"/>
      <c r="J1769" s="25"/>
    </row>
    <row r="1770" spans="1:10" ht="15">
      <c r="A1770" s="93"/>
      <c r="B1770" s="95" t="s">
        <v>17</v>
      </c>
      <c r="C1770" s="93" t="s">
        <v>18</v>
      </c>
      <c r="D1770" s="93" t="s">
        <v>4</v>
      </c>
      <c r="E1770" s="132" t="s">
        <v>126</v>
      </c>
      <c r="F1770" s="132"/>
      <c r="G1770" s="96" t="s">
        <v>19</v>
      </c>
      <c r="H1770" s="95" t="s">
        <v>5</v>
      </c>
      <c r="I1770" s="95" t="s">
        <v>20</v>
      </c>
      <c r="J1770" s="95" t="s">
        <v>6</v>
      </c>
    </row>
    <row r="1771" spans="1:10">
      <c r="A1771" s="94" t="s">
        <v>127</v>
      </c>
      <c r="B1771" s="8" t="s">
        <v>1029</v>
      </c>
      <c r="C1771" s="94" t="s">
        <v>41</v>
      </c>
      <c r="D1771" s="94" t="s">
        <v>1030</v>
      </c>
      <c r="E1771" s="139" t="s">
        <v>173</v>
      </c>
      <c r="F1771" s="139"/>
      <c r="G1771" s="9" t="s">
        <v>1020</v>
      </c>
      <c r="H1771" s="12">
        <v>1</v>
      </c>
      <c r="I1771" s="10">
        <v>0.73</v>
      </c>
      <c r="J1771" s="10">
        <v>0.73</v>
      </c>
    </row>
    <row r="1772" spans="1:10" ht="15">
      <c r="A1772" s="132" t="s">
        <v>240</v>
      </c>
      <c r="B1772" s="136" t="s">
        <v>17</v>
      </c>
      <c r="C1772" s="132" t="s">
        <v>18</v>
      </c>
      <c r="D1772" s="132" t="s">
        <v>241</v>
      </c>
      <c r="E1772" s="136" t="s">
        <v>188</v>
      </c>
      <c r="F1772" s="137" t="s">
        <v>242</v>
      </c>
      <c r="G1772" s="136"/>
      <c r="H1772" s="137" t="s">
        <v>191</v>
      </c>
      <c r="I1772" s="136"/>
      <c r="J1772" s="136" t="s">
        <v>243</v>
      </c>
    </row>
    <row r="1773" spans="1:10" ht="15">
      <c r="A1773" s="136"/>
      <c r="B1773" s="136"/>
      <c r="C1773" s="136"/>
      <c r="D1773" s="136"/>
      <c r="E1773" s="136"/>
      <c r="F1773" s="95" t="s">
        <v>244</v>
      </c>
      <c r="G1773" s="95" t="s">
        <v>245</v>
      </c>
      <c r="H1773" s="95" t="s">
        <v>244</v>
      </c>
      <c r="I1773" s="95" t="s">
        <v>245</v>
      </c>
      <c r="J1773" s="136"/>
    </row>
    <row r="1774" spans="1:10">
      <c r="A1774" s="98" t="s">
        <v>134</v>
      </c>
      <c r="B1774" s="19" t="s">
        <v>898</v>
      </c>
      <c r="C1774" s="98" t="s">
        <v>41</v>
      </c>
      <c r="D1774" s="98" t="s">
        <v>899</v>
      </c>
      <c r="E1774" s="21">
        <v>1</v>
      </c>
      <c r="F1774" s="22">
        <v>1</v>
      </c>
      <c r="G1774" s="22">
        <v>0</v>
      </c>
      <c r="H1774" s="97">
        <v>282.77999999999997</v>
      </c>
      <c r="I1774" s="97">
        <v>88.87</v>
      </c>
      <c r="J1774" s="97">
        <v>282.77999999999997</v>
      </c>
    </row>
    <row r="1775" spans="1:10">
      <c r="A1775" s="117"/>
      <c r="B1775" s="117"/>
      <c r="C1775" s="117"/>
      <c r="D1775" s="117"/>
      <c r="E1775" s="117"/>
      <c r="F1775" s="117" t="s">
        <v>250</v>
      </c>
      <c r="G1775" s="117"/>
      <c r="H1775" s="117"/>
      <c r="I1775" s="117"/>
      <c r="J1775" s="89">
        <v>282.78070000000002</v>
      </c>
    </row>
    <row r="1776" spans="1:10">
      <c r="A1776" s="117"/>
      <c r="B1776" s="117"/>
      <c r="C1776" s="117"/>
      <c r="D1776" s="117"/>
      <c r="E1776" s="117"/>
      <c r="F1776" s="117" t="s">
        <v>182</v>
      </c>
      <c r="G1776" s="117"/>
      <c r="H1776" s="117"/>
      <c r="I1776" s="117"/>
      <c r="J1776" s="89">
        <v>282.78070000000002</v>
      </c>
    </row>
    <row r="1777" spans="1:10">
      <c r="A1777" s="117"/>
      <c r="B1777" s="117"/>
      <c r="C1777" s="117"/>
      <c r="D1777" s="117"/>
      <c r="E1777" s="117"/>
      <c r="F1777" s="117" t="s">
        <v>183</v>
      </c>
      <c r="G1777" s="117"/>
      <c r="H1777" s="117"/>
      <c r="I1777" s="117"/>
      <c r="J1777" s="89">
        <v>388.56</v>
      </c>
    </row>
    <row r="1778" spans="1:10">
      <c r="A1778" s="117"/>
      <c r="B1778" s="117"/>
      <c r="C1778" s="117"/>
      <c r="D1778" s="117"/>
      <c r="E1778" s="117"/>
      <c r="F1778" s="117" t="s">
        <v>184</v>
      </c>
      <c r="G1778" s="117"/>
      <c r="H1778" s="117"/>
      <c r="I1778" s="117"/>
      <c r="J1778" s="89">
        <v>0.7278</v>
      </c>
    </row>
    <row r="1779" spans="1:10">
      <c r="A1779" s="117"/>
      <c r="B1779" s="117"/>
      <c r="C1779" s="117"/>
      <c r="D1779" s="117"/>
      <c r="E1779" s="117"/>
      <c r="F1779" s="117" t="s">
        <v>185</v>
      </c>
      <c r="G1779" s="117"/>
      <c r="H1779" s="117"/>
      <c r="I1779" s="117"/>
      <c r="J1779" s="89">
        <v>0</v>
      </c>
    </row>
    <row r="1780" spans="1:10">
      <c r="A1780" s="117"/>
      <c r="B1780" s="117"/>
      <c r="C1780" s="117"/>
      <c r="D1780" s="117"/>
      <c r="E1780" s="117"/>
      <c r="F1780" s="117" t="s">
        <v>211</v>
      </c>
      <c r="G1780" s="117"/>
      <c r="H1780" s="117"/>
      <c r="I1780" s="117"/>
      <c r="J1780" s="89">
        <v>0</v>
      </c>
    </row>
    <row r="1781" spans="1:10" ht="30">
      <c r="A1781" s="93" t="s">
        <v>203</v>
      </c>
      <c r="B1781" s="95" t="s">
        <v>204</v>
      </c>
      <c r="C1781" s="93" t="s">
        <v>18</v>
      </c>
      <c r="D1781" s="93" t="s">
        <v>4</v>
      </c>
      <c r="E1781" s="95" t="s">
        <v>188</v>
      </c>
      <c r="F1781" s="136" t="s">
        <v>205</v>
      </c>
      <c r="G1781" s="137"/>
      <c r="H1781" s="136"/>
      <c r="I1781" s="136"/>
      <c r="J1781" s="95" t="s">
        <v>191</v>
      </c>
    </row>
    <row r="1782" spans="1:10" ht="15">
      <c r="A1782" s="96"/>
      <c r="B1782" s="96"/>
      <c r="C1782" s="96"/>
      <c r="D1782" s="96"/>
      <c r="E1782" s="96"/>
      <c r="F1782" s="96" t="s">
        <v>206</v>
      </c>
      <c r="G1782" s="96" t="s">
        <v>207</v>
      </c>
      <c r="H1782" s="96" t="s">
        <v>208</v>
      </c>
      <c r="I1782" s="96" t="s">
        <v>209</v>
      </c>
      <c r="J1782" s="96"/>
    </row>
    <row r="1783" spans="1:10">
      <c r="A1783" s="117"/>
      <c r="B1783" s="117"/>
      <c r="C1783" s="117"/>
      <c r="D1783" s="117"/>
      <c r="E1783" s="117"/>
      <c r="F1783" s="117" t="s">
        <v>211</v>
      </c>
      <c r="G1783" s="117"/>
      <c r="H1783" s="117"/>
      <c r="I1783" s="117"/>
      <c r="J1783" s="89">
        <v>0</v>
      </c>
    </row>
    <row r="1784" spans="1:10">
      <c r="A1784" s="117"/>
      <c r="B1784" s="117"/>
      <c r="C1784" s="117"/>
      <c r="D1784" s="117"/>
      <c r="E1784" s="117"/>
      <c r="F1784" s="117" t="s">
        <v>212</v>
      </c>
      <c r="G1784" s="117"/>
      <c r="H1784" s="117"/>
      <c r="I1784" s="117"/>
      <c r="J1784" s="89">
        <v>0</v>
      </c>
    </row>
    <row r="1785" spans="1:10">
      <c r="A1785" s="92"/>
      <c r="B1785" s="92"/>
      <c r="C1785" s="92"/>
      <c r="D1785" s="92"/>
      <c r="E1785" s="92" t="s">
        <v>139</v>
      </c>
      <c r="F1785" s="24">
        <v>0</v>
      </c>
      <c r="G1785" s="92" t="s">
        <v>140</v>
      </c>
      <c r="H1785" s="24">
        <v>0</v>
      </c>
      <c r="I1785" s="92" t="s">
        <v>141</v>
      </c>
      <c r="J1785" s="24">
        <v>0</v>
      </c>
    </row>
    <row r="1786" spans="1:10" ht="15" thickBot="1">
      <c r="A1786" s="92"/>
      <c r="B1786" s="92"/>
      <c r="C1786" s="92"/>
      <c r="D1786" s="92"/>
      <c r="E1786" s="92" t="s">
        <v>142</v>
      </c>
      <c r="F1786" s="24">
        <v>0.17</v>
      </c>
      <c r="G1786" s="92"/>
      <c r="H1786" s="138" t="s">
        <v>143</v>
      </c>
      <c r="I1786" s="138"/>
      <c r="J1786" s="24">
        <v>0.9</v>
      </c>
    </row>
    <row r="1787" spans="1:10" ht="15" thickTop="1">
      <c r="A1787" s="25"/>
      <c r="B1787" s="25"/>
      <c r="C1787" s="25"/>
      <c r="D1787" s="25"/>
      <c r="E1787" s="25"/>
      <c r="F1787" s="25"/>
      <c r="G1787" s="25"/>
      <c r="H1787" s="25"/>
      <c r="I1787" s="25"/>
      <c r="J1787" s="25"/>
    </row>
    <row r="1788" spans="1:10">
      <c r="A1788" s="90"/>
      <c r="B1788" s="90"/>
      <c r="C1788" s="90"/>
      <c r="D1788" s="90"/>
      <c r="E1788" s="90"/>
      <c r="F1788" s="90"/>
      <c r="G1788" s="90"/>
      <c r="H1788" s="90"/>
      <c r="I1788" s="90"/>
      <c r="J1788" s="90"/>
    </row>
    <row r="1789" spans="1:10">
      <c r="A1789" s="117"/>
      <c r="B1789" s="117"/>
      <c r="C1789" s="117"/>
      <c r="D1789" s="102"/>
      <c r="E1789" s="89"/>
      <c r="F1789" s="118" t="s">
        <v>14</v>
      </c>
      <c r="G1789" s="117"/>
      <c r="H1789" s="119">
        <v>587677.21</v>
      </c>
      <c r="I1789" s="117"/>
      <c r="J1789" s="117"/>
    </row>
    <row r="1790" spans="1:10">
      <c r="A1790" s="117"/>
      <c r="B1790" s="117"/>
      <c r="C1790" s="117"/>
      <c r="D1790" s="102"/>
      <c r="E1790" s="89"/>
      <c r="F1790" s="118" t="s">
        <v>15</v>
      </c>
      <c r="G1790" s="117"/>
      <c r="H1790" s="119">
        <v>142321.54</v>
      </c>
      <c r="I1790" s="117"/>
      <c r="J1790" s="117"/>
    </row>
    <row r="1791" spans="1:10">
      <c r="A1791" s="117"/>
      <c r="B1791" s="117"/>
      <c r="C1791" s="117"/>
      <c r="D1791" s="102"/>
      <c r="E1791" s="89"/>
      <c r="F1791" s="118" t="s">
        <v>16</v>
      </c>
      <c r="G1791" s="117"/>
      <c r="H1791" s="119">
        <v>729998.75</v>
      </c>
      <c r="I1791" s="117"/>
      <c r="J1791" s="117"/>
    </row>
    <row r="1792" spans="1:10">
      <c r="A1792" s="11"/>
      <c r="B1792" s="11"/>
      <c r="C1792" s="11"/>
      <c r="D1792" s="11"/>
      <c r="E1792" s="11"/>
      <c r="F1792" s="11"/>
      <c r="G1792" s="11"/>
      <c r="H1792" s="11"/>
      <c r="I1792" s="11"/>
      <c r="J1792" s="11"/>
    </row>
    <row r="1793" spans="1:10">
      <c r="A1793" s="135" t="s">
        <v>1035</v>
      </c>
      <c r="B1793" s="135"/>
      <c r="C1793" s="135"/>
      <c r="D1793" s="135"/>
      <c r="E1793" s="135"/>
      <c r="F1793" s="135"/>
      <c r="G1793" s="135"/>
      <c r="H1793" s="135"/>
      <c r="I1793" s="135"/>
      <c r="J1793" s="135"/>
    </row>
    <row r="1794" spans="1:10" ht="43.5" customHeight="1">
      <c r="A1794" s="135" t="s">
        <v>597</v>
      </c>
      <c r="B1794" s="135"/>
      <c r="C1794" s="135"/>
      <c r="D1794" s="135"/>
      <c r="E1794" s="135"/>
      <c r="F1794" s="135"/>
      <c r="G1794" s="135"/>
      <c r="H1794" s="135"/>
      <c r="I1794" s="135"/>
      <c r="J1794" s="135"/>
    </row>
  </sheetData>
  <mergeCells count="1758">
    <mergeCell ref="E930:F930"/>
    <mergeCell ref="E931:F931"/>
    <mergeCell ref="E932:F932"/>
    <mergeCell ref="E933:F933"/>
    <mergeCell ref="H935:I935"/>
    <mergeCell ref="E937:F937"/>
    <mergeCell ref="E819:F819"/>
    <mergeCell ref="E820:F820"/>
    <mergeCell ref="H850:I850"/>
    <mergeCell ref="H851:I851"/>
    <mergeCell ref="H852:I852"/>
    <mergeCell ref="A853:E853"/>
    <mergeCell ref="F853:I853"/>
    <mergeCell ref="H849:I849"/>
    <mergeCell ref="E865:F865"/>
    <mergeCell ref="E866:F866"/>
    <mergeCell ref="H909:I909"/>
    <mergeCell ref="E924:F924"/>
    <mergeCell ref="E925:F925"/>
    <mergeCell ref="E926:F926"/>
    <mergeCell ref="E927:F927"/>
    <mergeCell ref="E928:F928"/>
    <mergeCell ref="E929:F929"/>
    <mergeCell ref="A763:E763"/>
    <mergeCell ref="F763:I763"/>
    <mergeCell ref="G765:I765"/>
    <mergeCell ref="G766:I766"/>
    <mergeCell ref="G767:I767"/>
    <mergeCell ref="A787:E787"/>
    <mergeCell ref="F787:I787"/>
    <mergeCell ref="F788:I788"/>
    <mergeCell ref="H796:I796"/>
    <mergeCell ref="F761:I761"/>
    <mergeCell ref="F768:I768"/>
    <mergeCell ref="A771:E771"/>
    <mergeCell ref="F771:I771"/>
    <mergeCell ref="F772:I772"/>
    <mergeCell ref="A775:E775"/>
    <mergeCell ref="F775:I775"/>
    <mergeCell ref="A776:E776"/>
    <mergeCell ref="F782:I782"/>
    <mergeCell ref="A694:E694"/>
    <mergeCell ref="F694:I694"/>
    <mergeCell ref="A695:E695"/>
    <mergeCell ref="F695:I695"/>
    <mergeCell ref="A696:E696"/>
    <mergeCell ref="F696:I696"/>
    <mergeCell ref="A697:E697"/>
    <mergeCell ref="F697:I697"/>
    <mergeCell ref="A698:E698"/>
    <mergeCell ref="F698:I698"/>
    <mergeCell ref="A699:E699"/>
    <mergeCell ref="F699:I699"/>
    <mergeCell ref="F742:I742"/>
    <mergeCell ref="F706:I706"/>
    <mergeCell ref="A709:E709"/>
    <mergeCell ref="F709:I709"/>
    <mergeCell ref="A710:E710"/>
    <mergeCell ref="F710:I710"/>
    <mergeCell ref="A720:E720"/>
    <mergeCell ref="F720:I720"/>
    <mergeCell ref="A721:E721"/>
    <mergeCell ref="F721:I721"/>
    <mergeCell ref="A722:E722"/>
    <mergeCell ref="F722:I722"/>
    <mergeCell ref="A723:E723"/>
    <mergeCell ref="F723:I723"/>
    <mergeCell ref="A724:E724"/>
    <mergeCell ref="F724:I724"/>
    <mergeCell ref="G726:I726"/>
    <mergeCell ref="G727:I727"/>
    <mergeCell ref="G728:I728"/>
    <mergeCell ref="G729:I729"/>
    <mergeCell ref="E342:F342"/>
    <mergeCell ref="E343:F343"/>
    <mergeCell ref="E344:F344"/>
    <mergeCell ref="E345:F345"/>
    <mergeCell ref="E346:F346"/>
    <mergeCell ref="E347:F347"/>
    <mergeCell ref="E348:F348"/>
    <mergeCell ref="A337:E337"/>
    <mergeCell ref="F337:I337"/>
    <mergeCell ref="A338:E338"/>
    <mergeCell ref="F338:I338"/>
    <mergeCell ref="F330:I330"/>
    <mergeCell ref="H340:I340"/>
    <mergeCell ref="F407:I407"/>
    <mergeCell ref="F369:G369"/>
    <mergeCell ref="H395:I395"/>
    <mergeCell ref="G390:I390"/>
    <mergeCell ref="G391:I391"/>
    <mergeCell ref="A392:E392"/>
    <mergeCell ref="F392:I392"/>
    <mergeCell ref="H393:I393"/>
    <mergeCell ref="H394:I394"/>
    <mergeCell ref="H396:I396"/>
    <mergeCell ref="H397:I397"/>
    <mergeCell ref="H398:I398"/>
    <mergeCell ref="A399:E399"/>
    <mergeCell ref="F399:I399"/>
    <mergeCell ref="F259:I259"/>
    <mergeCell ref="A259:E259"/>
    <mergeCell ref="F260:I260"/>
    <mergeCell ref="H254:I254"/>
    <mergeCell ref="A268:E268"/>
    <mergeCell ref="F268:I268"/>
    <mergeCell ref="H270:I270"/>
    <mergeCell ref="E272:F272"/>
    <mergeCell ref="E273:F273"/>
    <mergeCell ref="A267:E267"/>
    <mergeCell ref="F267:I267"/>
    <mergeCell ref="E274:F274"/>
    <mergeCell ref="H325:I325"/>
    <mergeCell ref="A312:E312"/>
    <mergeCell ref="F312:I312"/>
    <mergeCell ref="A313:E313"/>
    <mergeCell ref="F313:I313"/>
    <mergeCell ref="A314:E314"/>
    <mergeCell ref="F314:I314"/>
    <mergeCell ref="A315:E315"/>
    <mergeCell ref="F315:I315"/>
    <mergeCell ref="G317:I317"/>
    <mergeCell ref="G318:I318"/>
    <mergeCell ref="G319:I319"/>
    <mergeCell ref="G320:I320"/>
    <mergeCell ref="E297:F297"/>
    <mergeCell ref="E298:F298"/>
    <mergeCell ref="A299:A300"/>
    <mergeCell ref="B299:B300"/>
    <mergeCell ref="C299:C300"/>
    <mergeCell ref="D299:D300"/>
    <mergeCell ref="E299:E300"/>
    <mergeCell ref="E70:F70"/>
    <mergeCell ref="E71:F71"/>
    <mergeCell ref="E72:F72"/>
    <mergeCell ref="H74:I74"/>
    <mergeCell ref="A4:J4"/>
    <mergeCell ref="E50:F50"/>
    <mergeCell ref="E38:F38"/>
    <mergeCell ref="H41:I41"/>
    <mergeCell ref="E43:F43"/>
    <mergeCell ref="E44:F44"/>
    <mergeCell ref="E45:F45"/>
    <mergeCell ref="E46:F46"/>
    <mergeCell ref="H48:I48"/>
    <mergeCell ref="E51:F51"/>
    <mergeCell ref="E52:F52"/>
    <mergeCell ref="H54:I54"/>
    <mergeCell ref="E56:F56"/>
    <mergeCell ref="A381:E381"/>
    <mergeCell ref="F381:I381"/>
    <mergeCell ref="A382:E382"/>
    <mergeCell ref="F382:I382"/>
    <mergeCell ref="A383:E383"/>
    <mergeCell ref="F383:I383"/>
    <mergeCell ref="A384:E384"/>
    <mergeCell ref="F384:I384"/>
    <mergeCell ref="A385:E385"/>
    <mergeCell ref="F385:I385"/>
    <mergeCell ref="G387:I387"/>
    <mergeCell ref="G388:I388"/>
    <mergeCell ref="G389:I389"/>
    <mergeCell ref="A718:E718"/>
    <mergeCell ref="F718:I718"/>
    <mergeCell ref="A761:E761"/>
    <mergeCell ref="E690:F690"/>
    <mergeCell ref="F691:I691"/>
    <mergeCell ref="A693:E693"/>
    <mergeCell ref="F693:I693"/>
    <mergeCell ref="E427:F427"/>
    <mergeCell ref="E428:F428"/>
    <mergeCell ref="E429:F429"/>
    <mergeCell ref="H476:I476"/>
    <mergeCell ref="E478:F478"/>
    <mergeCell ref="E479:F479"/>
    <mergeCell ref="E480:F480"/>
    <mergeCell ref="E481:F481"/>
    <mergeCell ref="E482:F482"/>
    <mergeCell ref="E483:F483"/>
    <mergeCell ref="E484:F484"/>
    <mergeCell ref="E485:F485"/>
    <mergeCell ref="E68:F68"/>
    <mergeCell ref="E57:F57"/>
    <mergeCell ref="E58:F58"/>
    <mergeCell ref="E59:F59"/>
    <mergeCell ref="E89:F89"/>
    <mergeCell ref="E78:F78"/>
    <mergeCell ref="E82:F82"/>
    <mergeCell ref="E60:F60"/>
    <mergeCell ref="E61:F61"/>
    <mergeCell ref="E62:F62"/>
    <mergeCell ref="E63:F63"/>
    <mergeCell ref="E1:F1"/>
    <mergeCell ref="G1:H1"/>
    <mergeCell ref="I1:J1"/>
    <mergeCell ref="E2:F2"/>
    <mergeCell ref="G2:H2"/>
    <mergeCell ref="I2:J2"/>
    <mergeCell ref="A3:J3"/>
    <mergeCell ref="E5:F5"/>
    <mergeCell ref="E6:F6"/>
    <mergeCell ref="E7:F7"/>
    <mergeCell ref="E8:F8"/>
    <mergeCell ref="E27:F27"/>
    <mergeCell ref="E28:F28"/>
    <mergeCell ref="E29:F29"/>
    <mergeCell ref="E39:F39"/>
    <mergeCell ref="E30:F30"/>
    <mergeCell ref="E31:F31"/>
    <mergeCell ref="E32:F32"/>
    <mergeCell ref="E33:F33"/>
    <mergeCell ref="E64:F64"/>
    <mergeCell ref="E69:F69"/>
    <mergeCell ref="E94:F94"/>
    <mergeCell ref="E95:F95"/>
    <mergeCell ref="E96:F96"/>
    <mergeCell ref="E102:F102"/>
    <mergeCell ref="E103:F103"/>
    <mergeCell ref="E110:F110"/>
    <mergeCell ref="E111:F111"/>
    <mergeCell ref="E97:F97"/>
    <mergeCell ref="E104:F104"/>
    <mergeCell ref="E105:F105"/>
    <mergeCell ref="E106:F106"/>
    <mergeCell ref="E91:F91"/>
    <mergeCell ref="E92:F92"/>
    <mergeCell ref="E93:F93"/>
    <mergeCell ref="E98:F98"/>
    <mergeCell ref="H100:I100"/>
    <mergeCell ref="H108:I108"/>
    <mergeCell ref="F376:I376"/>
    <mergeCell ref="A379:E379"/>
    <mergeCell ref="F379:I379"/>
    <mergeCell ref="A380:E380"/>
    <mergeCell ref="F380:I380"/>
    <mergeCell ref="E118:F118"/>
    <mergeCell ref="E125:F125"/>
    <mergeCell ref="E135:F135"/>
    <mergeCell ref="E136:F136"/>
    <mergeCell ref="A137:A138"/>
    <mergeCell ref="B137:B138"/>
    <mergeCell ref="C137:C138"/>
    <mergeCell ref="D137:D138"/>
    <mergeCell ref="E137:E138"/>
    <mergeCell ref="F137:G137"/>
    <mergeCell ref="H137:I137"/>
    <mergeCell ref="A150:E150"/>
    <mergeCell ref="F150:I150"/>
    <mergeCell ref="A151:E151"/>
    <mergeCell ref="F151:I151"/>
    <mergeCell ref="A152:E152"/>
    <mergeCell ref="F152:I152"/>
    <mergeCell ref="E119:F119"/>
    <mergeCell ref="E120:F120"/>
    <mergeCell ref="E126:F126"/>
    <mergeCell ref="E127:F127"/>
    <mergeCell ref="E128:F128"/>
    <mergeCell ref="E129:F129"/>
    <mergeCell ref="E202:F202"/>
    <mergeCell ref="F168:I168"/>
    <mergeCell ref="A167:E167"/>
    <mergeCell ref="F167:I167"/>
    <mergeCell ref="G842:I842"/>
    <mergeCell ref="G843:I843"/>
    <mergeCell ref="G844:I844"/>
    <mergeCell ref="G845:I845"/>
    <mergeCell ref="G846:I846"/>
    <mergeCell ref="A847:E847"/>
    <mergeCell ref="F847:I847"/>
    <mergeCell ref="H848:I848"/>
    <mergeCell ref="E615:F615"/>
    <mergeCell ref="A587:E587"/>
    <mergeCell ref="F587:I587"/>
    <mergeCell ref="A588:E588"/>
    <mergeCell ref="F588:I588"/>
    <mergeCell ref="G590:I590"/>
    <mergeCell ref="G591:I591"/>
    <mergeCell ref="G592:I592"/>
    <mergeCell ref="G593:I593"/>
    <mergeCell ref="G594:I594"/>
    <mergeCell ref="A595:E595"/>
    <mergeCell ref="F595:I595"/>
    <mergeCell ref="H596:I596"/>
    <mergeCell ref="H600:I600"/>
    <mergeCell ref="H623:I623"/>
    <mergeCell ref="E625:F625"/>
    <mergeCell ref="E626:F626"/>
    <mergeCell ref="E627:F627"/>
    <mergeCell ref="E628:F628"/>
    <mergeCell ref="H642:I642"/>
    <mergeCell ref="E629:F629"/>
    <mergeCell ref="E630:F630"/>
    <mergeCell ref="E631:F631"/>
    <mergeCell ref="F702:I702"/>
    <mergeCell ref="H66:I66"/>
    <mergeCell ref="E76:F76"/>
    <mergeCell ref="E77:F77"/>
    <mergeCell ref="H80:I80"/>
    <mergeCell ref="E83:F83"/>
    <mergeCell ref="E84:F84"/>
    <mergeCell ref="E85:F85"/>
    <mergeCell ref="H87:I87"/>
    <mergeCell ref="E90:F90"/>
    <mergeCell ref="E951:F951"/>
    <mergeCell ref="E952:F952"/>
    <mergeCell ref="E950:F950"/>
    <mergeCell ref="E9:F9"/>
    <mergeCell ref="E10:F10"/>
    <mergeCell ref="E11:F11"/>
    <mergeCell ref="E12:F12"/>
    <mergeCell ref="E13:F13"/>
    <mergeCell ref="H15:I15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H35:I35"/>
    <mergeCell ref="E37:F37"/>
    <mergeCell ref="H895:I895"/>
    <mergeCell ref="A897:J897"/>
    <mergeCell ref="J137:J138"/>
    <mergeCell ref="A143:E143"/>
    <mergeCell ref="F143:I143"/>
    <mergeCell ref="F144:I144"/>
    <mergeCell ref="A147:E147"/>
    <mergeCell ref="F147:I147"/>
    <mergeCell ref="A148:E148"/>
    <mergeCell ref="F148:I148"/>
    <mergeCell ref="A149:E149"/>
    <mergeCell ref="F149:I149"/>
    <mergeCell ref="E112:F112"/>
    <mergeCell ref="E113:F113"/>
    <mergeCell ref="E114:F114"/>
    <mergeCell ref="H116:I116"/>
    <mergeCell ref="E121:F121"/>
    <mergeCell ref="H123:I123"/>
    <mergeCell ref="E130:F130"/>
    <mergeCell ref="E131:F131"/>
    <mergeCell ref="H133:I133"/>
    <mergeCell ref="A175:E175"/>
    <mergeCell ref="F175:I175"/>
    <mergeCell ref="A176:E176"/>
    <mergeCell ref="F176:I176"/>
    <mergeCell ref="H178:I178"/>
    <mergeCell ref="E180:F180"/>
    <mergeCell ref="E181:F181"/>
    <mergeCell ref="E182:F182"/>
    <mergeCell ref="E183:F183"/>
    <mergeCell ref="A153:E153"/>
    <mergeCell ref="F153:I153"/>
    <mergeCell ref="G155:I155"/>
    <mergeCell ref="G156:I156"/>
    <mergeCell ref="G157:I157"/>
    <mergeCell ref="G158:I158"/>
    <mergeCell ref="G159:I159"/>
    <mergeCell ref="A160:E160"/>
    <mergeCell ref="F160:I160"/>
    <mergeCell ref="H161:I161"/>
    <mergeCell ref="H162:I162"/>
    <mergeCell ref="H163:I163"/>
    <mergeCell ref="H164:I164"/>
    <mergeCell ref="H165:I165"/>
    <mergeCell ref="H166:I166"/>
    <mergeCell ref="E195:F195"/>
    <mergeCell ref="E196:F196"/>
    <mergeCell ref="E197:F197"/>
    <mergeCell ref="H199:I199"/>
    <mergeCell ref="F203:I203"/>
    <mergeCell ref="A205:E205"/>
    <mergeCell ref="F205:I205"/>
    <mergeCell ref="A206:E206"/>
    <mergeCell ref="F206:I206"/>
    <mergeCell ref="E184:F184"/>
    <mergeCell ref="E185:F185"/>
    <mergeCell ref="E186:F186"/>
    <mergeCell ref="E187:F187"/>
    <mergeCell ref="E188:F188"/>
    <mergeCell ref="E189:F189"/>
    <mergeCell ref="H191:I191"/>
    <mergeCell ref="E193:F193"/>
    <mergeCell ref="E194:F194"/>
    <mergeCell ref="E201:F201"/>
    <mergeCell ref="G213:I213"/>
    <mergeCell ref="G214:I214"/>
    <mergeCell ref="A215:E215"/>
    <mergeCell ref="F215:I215"/>
    <mergeCell ref="H216:I216"/>
    <mergeCell ref="H217:I217"/>
    <mergeCell ref="H218:I218"/>
    <mergeCell ref="A219:E219"/>
    <mergeCell ref="F219:I219"/>
    <mergeCell ref="A207:E207"/>
    <mergeCell ref="F207:I207"/>
    <mergeCell ref="A208:E208"/>
    <mergeCell ref="F208:I208"/>
    <mergeCell ref="A209:E209"/>
    <mergeCell ref="F209:I209"/>
    <mergeCell ref="A210:E210"/>
    <mergeCell ref="F210:I210"/>
    <mergeCell ref="A211:E211"/>
    <mergeCell ref="F211:I211"/>
    <mergeCell ref="J231:J232"/>
    <mergeCell ref="A235:E235"/>
    <mergeCell ref="F235:I235"/>
    <mergeCell ref="F236:I236"/>
    <mergeCell ref="A239:E239"/>
    <mergeCell ref="F239:I239"/>
    <mergeCell ref="A240:E240"/>
    <mergeCell ref="F240:I240"/>
    <mergeCell ref="A242:E242"/>
    <mergeCell ref="F220:I220"/>
    <mergeCell ref="A224:E224"/>
    <mergeCell ref="F224:I224"/>
    <mergeCell ref="A225:E225"/>
    <mergeCell ref="H227:I227"/>
    <mergeCell ref="E229:F229"/>
    <mergeCell ref="E230:F230"/>
    <mergeCell ref="A231:A232"/>
    <mergeCell ref="B231:B232"/>
    <mergeCell ref="C231:C232"/>
    <mergeCell ref="D231:D232"/>
    <mergeCell ref="E231:E232"/>
    <mergeCell ref="F231:G231"/>
    <mergeCell ref="H231:I231"/>
    <mergeCell ref="A241:E241"/>
    <mergeCell ref="F241:I241"/>
    <mergeCell ref="F242:I242"/>
    <mergeCell ref="F225:I225"/>
    <mergeCell ref="G250:I250"/>
    <mergeCell ref="G251:I251"/>
    <mergeCell ref="A252:E252"/>
    <mergeCell ref="F252:I252"/>
    <mergeCell ref="H253:I253"/>
    <mergeCell ref="H255:I255"/>
    <mergeCell ref="H256:I256"/>
    <mergeCell ref="H257:I257"/>
    <mergeCell ref="H258:I258"/>
    <mergeCell ref="A243:E243"/>
    <mergeCell ref="F243:I243"/>
    <mergeCell ref="A244:E244"/>
    <mergeCell ref="F244:I244"/>
    <mergeCell ref="A245:E245"/>
    <mergeCell ref="F245:I245"/>
    <mergeCell ref="G247:I247"/>
    <mergeCell ref="G248:I248"/>
    <mergeCell ref="G249:I249"/>
    <mergeCell ref="H285:I285"/>
    <mergeCell ref="E287:F287"/>
    <mergeCell ref="E288:F288"/>
    <mergeCell ref="E289:F289"/>
    <mergeCell ref="E290:F290"/>
    <mergeCell ref="E291:F291"/>
    <mergeCell ref="E292:F292"/>
    <mergeCell ref="E293:F293"/>
    <mergeCell ref="H295:I295"/>
    <mergeCell ref="E275:F275"/>
    <mergeCell ref="E276:F276"/>
    <mergeCell ref="E277:F277"/>
    <mergeCell ref="E278:F278"/>
    <mergeCell ref="E279:F279"/>
    <mergeCell ref="E280:F280"/>
    <mergeCell ref="E281:F281"/>
    <mergeCell ref="E282:F282"/>
    <mergeCell ref="E283:F283"/>
    <mergeCell ref="G321:I321"/>
    <mergeCell ref="A322:E322"/>
    <mergeCell ref="F322:I322"/>
    <mergeCell ref="H323:I323"/>
    <mergeCell ref="H324:I324"/>
    <mergeCell ref="H326:I326"/>
    <mergeCell ref="H327:I327"/>
    <mergeCell ref="H328:I328"/>
    <mergeCell ref="A329:E329"/>
    <mergeCell ref="F329:I329"/>
    <mergeCell ref="J299:J300"/>
    <mergeCell ref="A305:E305"/>
    <mergeCell ref="F305:I305"/>
    <mergeCell ref="F306:I306"/>
    <mergeCell ref="A309:E309"/>
    <mergeCell ref="F309:I309"/>
    <mergeCell ref="A310:E310"/>
    <mergeCell ref="F310:I310"/>
    <mergeCell ref="A311:E311"/>
    <mergeCell ref="F311:I311"/>
    <mergeCell ref="F299:G299"/>
    <mergeCell ref="H299:I299"/>
    <mergeCell ref="A369:A370"/>
    <mergeCell ref="B369:B370"/>
    <mergeCell ref="C369:C370"/>
    <mergeCell ref="D369:D370"/>
    <mergeCell ref="E369:E370"/>
    <mergeCell ref="H369:I369"/>
    <mergeCell ref="J369:J370"/>
    <mergeCell ref="A375:E375"/>
    <mergeCell ref="F375:I375"/>
    <mergeCell ref="E349:F349"/>
    <mergeCell ref="E350:F350"/>
    <mergeCell ref="E351:F351"/>
    <mergeCell ref="E352:F352"/>
    <mergeCell ref="E353:F353"/>
    <mergeCell ref="E354:F354"/>
    <mergeCell ref="H356:I356"/>
    <mergeCell ref="E358:F358"/>
    <mergeCell ref="E359:F359"/>
    <mergeCell ref="E360:F360"/>
    <mergeCell ref="E361:F361"/>
    <mergeCell ref="E362:F362"/>
    <mergeCell ref="E363:F363"/>
    <mergeCell ref="H365:I365"/>
    <mergeCell ref="E367:F367"/>
    <mergeCell ref="E368:F368"/>
    <mergeCell ref="E416:F416"/>
    <mergeCell ref="E417:F417"/>
    <mergeCell ref="E418:F418"/>
    <mergeCell ref="E419:F419"/>
    <mergeCell ref="E420:F420"/>
    <mergeCell ref="H422:I422"/>
    <mergeCell ref="E424:F424"/>
    <mergeCell ref="E425:F425"/>
    <mergeCell ref="E426:F426"/>
    <mergeCell ref="F400:I400"/>
    <mergeCell ref="A407:E407"/>
    <mergeCell ref="A408:E408"/>
    <mergeCell ref="F408:I408"/>
    <mergeCell ref="H410:I410"/>
    <mergeCell ref="E412:F412"/>
    <mergeCell ref="E413:F413"/>
    <mergeCell ref="E414:F414"/>
    <mergeCell ref="E415:F415"/>
    <mergeCell ref="J435:J436"/>
    <mergeCell ref="A441:E441"/>
    <mergeCell ref="F441:I441"/>
    <mergeCell ref="F442:I442"/>
    <mergeCell ref="A445:E445"/>
    <mergeCell ref="F445:I445"/>
    <mergeCell ref="A446:E446"/>
    <mergeCell ref="F446:I446"/>
    <mergeCell ref="A447:E447"/>
    <mergeCell ref="F447:I447"/>
    <mergeCell ref="H431:I431"/>
    <mergeCell ref="E433:F433"/>
    <mergeCell ref="E434:F434"/>
    <mergeCell ref="A435:A436"/>
    <mergeCell ref="B435:B436"/>
    <mergeCell ref="C435:C436"/>
    <mergeCell ref="D435:D436"/>
    <mergeCell ref="E435:E436"/>
    <mergeCell ref="F435:G435"/>
    <mergeCell ref="H435:I435"/>
    <mergeCell ref="G454:I454"/>
    <mergeCell ref="G455:I455"/>
    <mergeCell ref="G456:I456"/>
    <mergeCell ref="G457:I457"/>
    <mergeCell ref="A458:E458"/>
    <mergeCell ref="F458:I458"/>
    <mergeCell ref="H459:I459"/>
    <mergeCell ref="H460:I460"/>
    <mergeCell ref="H461:I461"/>
    <mergeCell ref="A448:E448"/>
    <mergeCell ref="F448:I448"/>
    <mergeCell ref="A449:E449"/>
    <mergeCell ref="F449:I449"/>
    <mergeCell ref="A450:E450"/>
    <mergeCell ref="F450:I450"/>
    <mergeCell ref="A451:E451"/>
    <mergeCell ref="F451:I451"/>
    <mergeCell ref="G453:I453"/>
    <mergeCell ref="E494:F494"/>
    <mergeCell ref="E495:F495"/>
    <mergeCell ref="E496:F496"/>
    <mergeCell ref="E497:F497"/>
    <mergeCell ref="E498:F498"/>
    <mergeCell ref="E499:F499"/>
    <mergeCell ref="H501:I501"/>
    <mergeCell ref="E503:F503"/>
    <mergeCell ref="E504:F504"/>
    <mergeCell ref="H462:I462"/>
    <mergeCell ref="H463:I463"/>
    <mergeCell ref="H464:I464"/>
    <mergeCell ref="A465:E465"/>
    <mergeCell ref="F465:I465"/>
    <mergeCell ref="F466:I466"/>
    <mergeCell ref="A473:E473"/>
    <mergeCell ref="F473:I473"/>
    <mergeCell ref="A474:E474"/>
    <mergeCell ref="F474:I474"/>
    <mergeCell ref="E486:F486"/>
    <mergeCell ref="E487:F487"/>
    <mergeCell ref="E488:F488"/>
    <mergeCell ref="E489:F489"/>
    <mergeCell ref="E490:F490"/>
    <mergeCell ref="H492:I492"/>
    <mergeCell ref="F512:I512"/>
    <mergeCell ref="A515:E515"/>
    <mergeCell ref="F515:I515"/>
    <mergeCell ref="A516:E516"/>
    <mergeCell ref="F516:I516"/>
    <mergeCell ref="A517:E517"/>
    <mergeCell ref="F517:I517"/>
    <mergeCell ref="A518:E518"/>
    <mergeCell ref="F518:I518"/>
    <mergeCell ref="A505:A506"/>
    <mergeCell ref="B505:B506"/>
    <mergeCell ref="C505:C506"/>
    <mergeCell ref="D505:D506"/>
    <mergeCell ref="E505:E506"/>
    <mergeCell ref="F505:G505"/>
    <mergeCell ref="H505:I505"/>
    <mergeCell ref="J505:J506"/>
    <mergeCell ref="A511:E511"/>
    <mergeCell ref="F511:I511"/>
    <mergeCell ref="G527:I527"/>
    <mergeCell ref="A528:E528"/>
    <mergeCell ref="F528:I528"/>
    <mergeCell ref="H529:I529"/>
    <mergeCell ref="H531:I531"/>
    <mergeCell ref="H532:I532"/>
    <mergeCell ref="H533:I533"/>
    <mergeCell ref="H534:I534"/>
    <mergeCell ref="A535:E535"/>
    <mergeCell ref="F535:I535"/>
    <mergeCell ref="F519:I519"/>
    <mergeCell ref="A520:E520"/>
    <mergeCell ref="F520:I520"/>
    <mergeCell ref="A521:E521"/>
    <mergeCell ref="F521:I521"/>
    <mergeCell ref="G523:I523"/>
    <mergeCell ref="G524:I524"/>
    <mergeCell ref="G525:I525"/>
    <mergeCell ref="G526:I526"/>
    <mergeCell ref="H530:I530"/>
    <mergeCell ref="A519:E519"/>
    <mergeCell ref="E551:F551"/>
    <mergeCell ref="E552:F552"/>
    <mergeCell ref="E553:F553"/>
    <mergeCell ref="E554:F554"/>
    <mergeCell ref="E555:F555"/>
    <mergeCell ref="E556:F556"/>
    <mergeCell ref="H558:I558"/>
    <mergeCell ref="E560:F560"/>
    <mergeCell ref="E561:F561"/>
    <mergeCell ref="F536:I536"/>
    <mergeCell ref="A543:E543"/>
    <mergeCell ref="F543:I543"/>
    <mergeCell ref="A544:E544"/>
    <mergeCell ref="F544:I544"/>
    <mergeCell ref="H546:I546"/>
    <mergeCell ref="E548:F548"/>
    <mergeCell ref="E549:F549"/>
    <mergeCell ref="E550:F550"/>
    <mergeCell ref="J572:J573"/>
    <mergeCell ref="A578:E578"/>
    <mergeCell ref="F578:I578"/>
    <mergeCell ref="F579:I579"/>
    <mergeCell ref="A582:E582"/>
    <mergeCell ref="F582:I582"/>
    <mergeCell ref="A585:E585"/>
    <mergeCell ref="F585:I585"/>
    <mergeCell ref="A586:E586"/>
    <mergeCell ref="F586:I586"/>
    <mergeCell ref="E562:F562"/>
    <mergeCell ref="E563:F563"/>
    <mergeCell ref="E564:F564"/>
    <mergeCell ref="E565:F565"/>
    <mergeCell ref="E566:F566"/>
    <mergeCell ref="H568:I568"/>
    <mergeCell ref="E570:F570"/>
    <mergeCell ref="E571:F571"/>
    <mergeCell ref="A572:A573"/>
    <mergeCell ref="B572:B573"/>
    <mergeCell ref="C572:C573"/>
    <mergeCell ref="D572:D573"/>
    <mergeCell ref="E572:E573"/>
    <mergeCell ref="F572:G572"/>
    <mergeCell ref="H572:I572"/>
    <mergeCell ref="A583:E583"/>
    <mergeCell ref="F583:I583"/>
    <mergeCell ref="A584:E584"/>
    <mergeCell ref="F584:I584"/>
    <mergeCell ref="A611:E611"/>
    <mergeCell ref="F611:I611"/>
    <mergeCell ref="H613:I613"/>
    <mergeCell ref="E616:F616"/>
    <mergeCell ref="E617:F617"/>
    <mergeCell ref="E618:F618"/>
    <mergeCell ref="E619:F619"/>
    <mergeCell ref="E620:F620"/>
    <mergeCell ref="E621:F621"/>
    <mergeCell ref="H597:I597"/>
    <mergeCell ref="H598:I598"/>
    <mergeCell ref="H599:I599"/>
    <mergeCell ref="H601:I601"/>
    <mergeCell ref="A602:E602"/>
    <mergeCell ref="F602:I602"/>
    <mergeCell ref="F603:I603"/>
    <mergeCell ref="A610:E610"/>
    <mergeCell ref="F610:I610"/>
    <mergeCell ref="A646:A647"/>
    <mergeCell ref="B646:B647"/>
    <mergeCell ref="C646:C647"/>
    <mergeCell ref="D646:D647"/>
    <mergeCell ref="E646:E647"/>
    <mergeCell ref="F646:G646"/>
    <mergeCell ref="H646:I646"/>
    <mergeCell ref="J646:J647"/>
    <mergeCell ref="A652:E652"/>
    <mergeCell ref="F652:I652"/>
    <mergeCell ref="H633:I633"/>
    <mergeCell ref="E635:F635"/>
    <mergeCell ref="E636:F636"/>
    <mergeCell ref="E637:F637"/>
    <mergeCell ref="E638:F638"/>
    <mergeCell ref="E639:F639"/>
    <mergeCell ref="E640:F640"/>
    <mergeCell ref="E644:F644"/>
    <mergeCell ref="E645:F645"/>
    <mergeCell ref="F660:I660"/>
    <mergeCell ref="A661:E661"/>
    <mergeCell ref="F661:I661"/>
    <mergeCell ref="A662:E662"/>
    <mergeCell ref="F662:I662"/>
    <mergeCell ref="G664:I664"/>
    <mergeCell ref="G665:I665"/>
    <mergeCell ref="G666:I666"/>
    <mergeCell ref="G667:I667"/>
    <mergeCell ref="F653:I653"/>
    <mergeCell ref="A656:E656"/>
    <mergeCell ref="F656:I656"/>
    <mergeCell ref="A657:E657"/>
    <mergeCell ref="F657:I657"/>
    <mergeCell ref="A658:E658"/>
    <mergeCell ref="F658:I658"/>
    <mergeCell ref="A659:E659"/>
    <mergeCell ref="F659:I659"/>
    <mergeCell ref="A660:E660"/>
    <mergeCell ref="A676:E676"/>
    <mergeCell ref="F676:I676"/>
    <mergeCell ref="F677:I677"/>
    <mergeCell ref="A684:E684"/>
    <mergeCell ref="F684:I684"/>
    <mergeCell ref="A685:E685"/>
    <mergeCell ref="F685:I685"/>
    <mergeCell ref="H687:I687"/>
    <mergeCell ref="E689:F689"/>
    <mergeCell ref="G668:I668"/>
    <mergeCell ref="A669:E669"/>
    <mergeCell ref="F669:I669"/>
    <mergeCell ref="H670:I670"/>
    <mergeCell ref="H671:I671"/>
    <mergeCell ref="H672:I672"/>
    <mergeCell ref="H673:I673"/>
    <mergeCell ref="H674:I674"/>
    <mergeCell ref="H675:I675"/>
    <mergeCell ref="A730:E730"/>
    <mergeCell ref="F730:I730"/>
    <mergeCell ref="H731:I731"/>
    <mergeCell ref="H732:I732"/>
    <mergeCell ref="H733:I733"/>
    <mergeCell ref="H734:I734"/>
    <mergeCell ref="A735:E735"/>
    <mergeCell ref="F735:I735"/>
    <mergeCell ref="F736:I736"/>
    <mergeCell ref="G701:I701"/>
    <mergeCell ref="A702:E702"/>
    <mergeCell ref="H703:I703"/>
    <mergeCell ref="H704:I704"/>
    <mergeCell ref="H712:I712"/>
    <mergeCell ref="E714:F714"/>
    <mergeCell ref="E715:F715"/>
    <mergeCell ref="F716:I716"/>
    <mergeCell ref="A719:E719"/>
    <mergeCell ref="F719:I719"/>
    <mergeCell ref="A705:E705"/>
    <mergeCell ref="F705:I705"/>
    <mergeCell ref="J748:J749"/>
    <mergeCell ref="F754:I754"/>
    <mergeCell ref="A757:E757"/>
    <mergeCell ref="A758:E758"/>
    <mergeCell ref="F758:I758"/>
    <mergeCell ref="A759:E759"/>
    <mergeCell ref="F759:I759"/>
    <mergeCell ref="A762:E762"/>
    <mergeCell ref="F762:I762"/>
    <mergeCell ref="A741:E741"/>
    <mergeCell ref="F741:I741"/>
    <mergeCell ref="A742:E742"/>
    <mergeCell ref="H744:I744"/>
    <mergeCell ref="E746:F746"/>
    <mergeCell ref="E747:F747"/>
    <mergeCell ref="A748:A749"/>
    <mergeCell ref="B748:B749"/>
    <mergeCell ref="C748:C749"/>
    <mergeCell ref="D748:D749"/>
    <mergeCell ref="E748:E749"/>
    <mergeCell ref="F748:G748"/>
    <mergeCell ref="H748:I748"/>
    <mergeCell ref="A753:E753"/>
    <mergeCell ref="F753:I753"/>
    <mergeCell ref="F757:I757"/>
    <mergeCell ref="A760:E760"/>
    <mergeCell ref="F760:I760"/>
    <mergeCell ref="A788:E788"/>
    <mergeCell ref="A789:E789"/>
    <mergeCell ref="F789:I789"/>
    <mergeCell ref="A790:E790"/>
    <mergeCell ref="F790:I790"/>
    <mergeCell ref="A791:E791"/>
    <mergeCell ref="F791:I791"/>
    <mergeCell ref="G793:I793"/>
    <mergeCell ref="G794:I794"/>
    <mergeCell ref="A768:E768"/>
    <mergeCell ref="H769:I769"/>
    <mergeCell ref="H770:I770"/>
    <mergeCell ref="H778:I778"/>
    <mergeCell ref="E780:F780"/>
    <mergeCell ref="E781:F781"/>
    <mergeCell ref="A785:E785"/>
    <mergeCell ref="F785:I785"/>
    <mergeCell ref="A786:E786"/>
    <mergeCell ref="F786:I786"/>
    <mergeCell ref="F776:I776"/>
    <mergeCell ref="E821:F821"/>
    <mergeCell ref="E825:F825"/>
    <mergeCell ref="E826:F826"/>
    <mergeCell ref="A827:A828"/>
    <mergeCell ref="B827:B828"/>
    <mergeCell ref="C827:C828"/>
    <mergeCell ref="D827:D828"/>
    <mergeCell ref="E827:E828"/>
    <mergeCell ref="F827:G827"/>
    <mergeCell ref="A795:E795"/>
    <mergeCell ref="F795:I795"/>
    <mergeCell ref="H797:I797"/>
    <mergeCell ref="H798:I798"/>
    <mergeCell ref="A799:E799"/>
    <mergeCell ref="F799:I799"/>
    <mergeCell ref="F800:I800"/>
    <mergeCell ref="A804:E804"/>
    <mergeCell ref="F804:I804"/>
    <mergeCell ref="A805:E805"/>
    <mergeCell ref="F805:I805"/>
    <mergeCell ref="H807:I807"/>
    <mergeCell ref="E809:F809"/>
    <mergeCell ref="E810:F810"/>
    <mergeCell ref="E811:F811"/>
    <mergeCell ref="E812:F812"/>
    <mergeCell ref="H823:I823"/>
    <mergeCell ref="E813:F813"/>
    <mergeCell ref="E814:F814"/>
    <mergeCell ref="E815:F815"/>
    <mergeCell ref="E816:F816"/>
    <mergeCell ref="E817:F817"/>
    <mergeCell ref="E818:F818"/>
    <mergeCell ref="A860:E860"/>
    <mergeCell ref="F860:I860"/>
    <mergeCell ref="A861:E861"/>
    <mergeCell ref="F861:I861"/>
    <mergeCell ref="H863:I863"/>
    <mergeCell ref="A867:A868"/>
    <mergeCell ref="B867:B868"/>
    <mergeCell ref="C867:C868"/>
    <mergeCell ref="D867:D868"/>
    <mergeCell ref="E867:E868"/>
    <mergeCell ref="F867:G867"/>
    <mergeCell ref="H867:I867"/>
    <mergeCell ref="H827:I827"/>
    <mergeCell ref="J827:J828"/>
    <mergeCell ref="A830:E830"/>
    <mergeCell ref="F830:I830"/>
    <mergeCell ref="F831:I831"/>
    <mergeCell ref="A834:E834"/>
    <mergeCell ref="F834:I834"/>
    <mergeCell ref="A835:E835"/>
    <mergeCell ref="F835:I835"/>
    <mergeCell ref="A839:E839"/>
    <mergeCell ref="F839:I839"/>
    <mergeCell ref="F836:I836"/>
    <mergeCell ref="A840:E840"/>
    <mergeCell ref="F840:I840"/>
    <mergeCell ref="F854:I854"/>
    <mergeCell ref="A836:E836"/>
    <mergeCell ref="A837:E837"/>
    <mergeCell ref="F837:I837"/>
    <mergeCell ref="A838:E838"/>
    <mergeCell ref="F838:I838"/>
    <mergeCell ref="A877:E877"/>
    <mergeCell ref="F877:I877"/>
    <mergeCell ref="A878:E878"/>
    <mergeCell ref="F878:I878"/>
    <mergeCell ref="A879:E879"/>
    <mergeCell ref="F879:I879"/>
    <mergeCell ref="A880:E880"/>
    <mergeCell ref="F880:I880"/>
    <mergeCell ref="G882:I882"/>
    <mergeCell ref="J867:J868"/>
    <mergeCell ref="A870:E870"/>
    <mergeCell ref="F870:I870"/>
    <mergeCell ref="F871:I871"/>
    <mergeCell ref="A874:E874"/>
    <mergeCell ref="F874:I874"/>
    <mergeCell ref="A875:E875"/>
    <mergeCell ref="F875:I875"/>
    <mergeCell ref="A876:E876"/>
    <mergeCell ref="F876:I876"/>
    <mergeCell ref="E913:F913"/>
    <mergeCell ref="E914:F914"/>
    <mergeCell ref="E915:F915"/>
    <mergeCell ref="E916:F916"/>
    <mergeCell ref="E917:F917"/>
    <mergeCell ref="E918:F918"/>
    <mergeCell ref="E919:F919"/>
    <mergeCell ref="E920:F920"/>
    <mergeCell ref="H922:I922"/>
    <mergeCell ref="A883:E883"/>
    <mergeCell ref="F883:I883"/>
    <mergeCell ref="F884:I884"/>
    <mergeCell ref="A886:E886"/>
    <mergeCell ref="F886:I886"/>
    <mergeCell ref="H889:I889"/>
    <mergeCell ref="E891:F891"/>
    <mergeCell ref="E892:F892"/>
    <mergeCell ref="E893:F893"/>
    <mergeCell ref="E898:F898"/>
    <mergeCell ref="E899:F899"/>
    <mergeCell ref="E900:F900"/>
    <mergeCell ref="E901:F901"/>
    <mergeCell ref="E902:F902"/>
    <mergeCell ref="E903:F903"/>
    <mergeCell ref="E904:F904"/>
    <mergeCell ref="E905:F905"/>
    <mergeCell ref="E906:F906"/>
    <mergeCell ref="E907:F907"/>
    <mergeCell ref="E911:F911"/>
    <mergeCell ref="E912:F912"/>
    <mergeCell ref="A887:E887"/>
    <mergeCell ref="F887:I887"/>
    <mergeCell ref="H948:I948"/>
    <mergeCell ref="E953:F953"/>
    <mergeCell ref="E954:F954"/>
    <mergeCell ref="E955:F955"/>
    <mergeCell ref="E956:F956"/>
    <mergeCell ref="E957:F957"/>
    <mergeCell ref="E958:F958"/>
    <mergeCell ref="E959:F959"/>
    <mergeCell ref="H961:I961"/>
    <mergeCell ref="E938:F938"/>
    <mergeCell ref="E939:F939"/>
    <mergeCell ref="E940:F940"/>
    <mergeCell ref="E941:F941"/>
    <mergeCell ref="E942:F942"/>
    <mergeCell ref="E943:F943"/>
    <mergeCell ref="E944:F944"/>
    <mergeCell ref="E945:F945"/>
    <mergeCell ref="E946:F946"/>
    <mergeCell ref="E974:F974"/>
    <mergeCell ref="E975:F975"/>
    <mergeCell ref="E976:F976"/>
    <mergeCell ref="E977:F977"/>
    <mergeCell ref="E978:F978"/>
    <mergeCell ref="E979:F979"/>
    <mergeCell ref="H981:I981"/>
    <mergeCell ref="E983:F983"/>
    <mergeCell ref="E984:F984"/>
    <mergeCell ref="E963:F963"/>
    <mergeCell ref="E964:F964"/>
    <mergeCell ref="E965:F965"/>
    <mergeCell ref="E966:F966"/>
    <mergeCell ref="E967:F967"/>
    <mergeCell ref="E968:F968"/>
    <mergeCell ref="E969:F969"/>
    <mergeCell ref="H971:I971"/>
    <mergeCell ref="E973:F973"/>
    <mergeCell ref="E996:F996"/>
    <mergeCell ref="E997:F997"/>
    <mergeCell ref="E998:F998"/>
    <mergeCell ref="H1000:I1000"/>
    <mergeCell ref="E1002:F1002"/>
    <mergeCell ref="E1003:F1003"/>
    <mergeCell ref="E1004:F1004"/>
    <mergeCell ref="E1005:F1005"/>
    <mergeCell ref="H1007:I1007"/>
    <mergeCell ref="E985:F985"/>
    <mergeCell ref="E986:F986"/>
    <mergeCell ref="E987:F987"/>
    <mergeCell ref="E988:F988"/>
    <mergeCell ref="E989:F989"/>
    <mergeCell ref="H991:I991"/>
    <mergeCell ref="E993:F993"/>
    <mergeCell ref="E994:F994"/>
    <mergeCell ref="E995:F995"/>
    <mergeCell ref="E1020:F1020"/>
    <mergeCell ref="H1022:I1022"/>
    <mergeCell ref="E1024:F1024"/>
    <mergeCell ref="E1025:F1025"/>
    <mergeCell ref="E1026:F1026"/>
    <mergeCell ref="H1028:I1028"/>
    <mergeCell ref="E1030:F1030"/>
    <mergeCell ref="E1031:F1031"/>
    <mergeCell ref="E1032:F1032"/>
    <mergeCell ref="E1009:F1009"/>
    <mergeCell ref="E1010:F1010"/>
    <mergeCell ref="E1011:F1011"/>
    <mergeCell ref="E1012:F1012"/>
    <mergeCell ref="E1013:F1013"/>
    <mergeCell ref="E1014:F1014"/>
    <mergeCell ref="H1016:I1016"/>
    <mergeCell ref="E1018:F1018"/>
    <mergeCell ref="E1019:F1019"/>
    <mergeCell ref="H1047:I1047"/>
    <mergeCell ref="E1049:F1049"/>
    <mergeCell ref="E1050:F1050"/>
    <mergeCell ref="E1051:F1051"/>
    <mergeCell ref="E1052:F1052"/>
    <mergeCell ref="E1053:F1053"/>
    <mergeCell ref="E1054:F1054"/>
    <mergeCell ref="H1056:I1056"/>
    <mergeCell ref="E1058:F1058"/>
    <mergeCell ref="H1034:I1034"/>
    <mergeCell ref="E1036:F1036"/>
    <mergeCell ref="E1037:F1037"/>
    <mergeCell ref="E1038:F1038"/>
    <mergeCell ref="H1040:I1040"/>
    <mergeCell ref="E1042:F1042"/>
    <mergeCell ref="E1043:F1043"/>
    <mergeCell ref="E1044:F1044"/>
    <mergeCell ref="E1045:F1045"/>
    <mergeCell ref="E1072:F1072"/>
    <mergeCell ref="H1074:I1074"/>
    <mergeCell ref="E1076:F1076"/>
    <mergeCell ref="E1077:F1077"/>
    <mergeCell ref="E1078:F1078"/>
    <mergeCell ref="H1080:I1080"/>
    <mergeCell ref="E1082:F1082"/>
    <mergeCell ref="E1083:F1083"/>
    <mergeCell ref="E1084:F1084"/>
    <mergeCell ref="E1059:F1059"/>
    <mergeCell ref="E1060:F1060"/>
    <mergeCell ref="H1062:I1062"/>
    <mergeCell ref="E1064:F1064"/>
    <mergeCell ref="E1065:F1065"/>
    <mergeCell ref="E1066:F1066"/>
    <mergeCell ref="H1068:I1068"/>
    <mergeCell ref="E1070:F1070"/>
    <mergeCell ref="E1071:F1071"/>
    <mergeCell ref="E1096:F1096"/>
    <mergeCell ref="E1097:F1097"/>
    <mergeCell ref="E1098:F1098"/>
    <mergeCell ref="E1099:F1099"/>
    <mergeCell ref="E1100:F1100"/>
    <mergeCell ref="E1101:F1101"/>
    <mergeCell ref="E1102:F1102"/>
    <mergeCell ref="E1103:F1103"/>
    <mergeCell ref="E1104:F1104"/>
    <mergeCell ref="E1085:F1085"/>
    <mergeCell ref="E1086:F1086"/>
    <mergeCell ref="E1087:F1087"/>
    <mergeCell ref="E1088:F1088"/>
    <mergeCell ref="E1089:F1089"/>
    <mergeCell ref="E1090:F1090"/>
    <mergeCell ref="E1091:F1091"/>
    <mergeCell ref="H1093:I1093"/>
    <mergeCell ref="E1095:F1095"/>
    <mergeCell ref="E1116:F1116"/>
    <mergeCell ref="H1118:I1118"/>
    <mergeCell ref="E1120:F1120"/>
    <mergeCell ref="E1121:F1121"/>
    <mergeCell ref="E1122:F1122"/>
    <mergeCell ref="E1123:F1123"/>
    <mergeCell ref="H1125:I1125"/>
    <mergeCell ref="E1127:F1127"/>
    <mergeCell ref="E1128:F1128"/>
    <mergeCell ref="H1106:I1106"/>
    <mergeCell ref="E1108:F1108"/>
    <mergeCell ref="E1109:F1109"/>
    <mergeCell ref="E1110:F1110"/>
    <mergeCell ref="E1111:F1111"/>
    <mergeCell ref="E1112:F1112"/>
    <mergeCell ref="E1113:F1113"/>
    <mergeCell ref="E1114:F1114"/>
    <mergeCell ref="E1115:F1115"/>
    <mergeCell ref="E1142:F1142"/>
    <mergeCell ref="E1143:F1143"/>
    <mergeCell ref="E1144:F1144"/>
    <mergeCell ref="E1145:F1145"/>
    <mergeCell ref="H1147:I1147"/>
    <mergeCell ref="E1149:F1149"/>
    <mergeCell ref="E1150:F1150"/>
    <mergeCell ref="E1151:F1151"/>
    <mergeCell ref="E1152:F1152"/>
    <mergeCell ref="E1129:F1129"/>
    <mergeCell ref="E1130:F1130"/>
    <mergeCell ref="H1132:I1132"/>
    <mergeCell ref="E1134:F1134"/>
    <mergeCell ref="E1135:F1135"/>
    <mergeCell ref="E1136:F1136"/>
    <mergeCell ref="E1137:F1137"/>
    <mergeCell ref="H1139:I1139"/>
    <mergeCell ref="E1141:F1141"/>
    <mergeCell ref="H1167:I1167"/>
    <mergeCell ref="E1169:F1169"/>
    <mergeCell ref="E1170:F1170"/>
    <mergeCell ref="E1171:F1171"/>
    <mergeCell ref="H1173:I1173"/>
    <mergeCell ref="E1175:F1175"/>
    <mergeCell ref="E1176:F1176"/>
    <mergeCell ref="E1177:F1177"/>
    <mergeCell ref="H1179:I1179"/>
    <mergeCell ref="E1153:F1153"/>
    <mergeCell ref="H1155:I1155"/>
    <mergeCell ref="E1157:F1157"/>
    <mergeCell ref="E1158:F1158"/>
    <mergeCell ref="E1159:F1159"/>
    <mergeCell ref="H1161:I1161"/>
    <mergeCell ref="E1163:F1163"/>
    <mergeCell ref="E1164:F1164"/>
    <mergeCell ref="E1165:F1165"/>
    <mergeCell ref="E1194:F1194"/>
    <mergeCell ref="E1195:F1195"/>
    <mergeCell ref="H1197:I1197"/>
    <mergeCell ref="E1199:F1199"/>
    <mergeCell ref="E1200:F1200"/>
    <mergeCell ref="E1201:F1201"/>
    <mergeCell ref="H1203:I1203"/>
    <mergeCell ref="E1205:F1205"/>
    <mergeCell ref="E1206:F1206"/>
    <mergeCell ref="E1181:F1181"/>
    <mergeCell ref="E1182:F1182"/>
    <mergeCell ref="E1183:F1183"/>
    <mergeCell ref="H1185:I1185"/>
    <mergeCell ref="E1187:F1187"/>
    <mergeCell ref="E1188:F1188"/>
    <mergeCell ref="E1189:F1189"/>
    <mergeCell ref="H1191:I1191"/>
    <mergeCell ref="E1193:F1193"/>
    <mergeCell ref="H1221:I1221"/>
    <mergeCell ref="E1223:F1223"/>
    <mergeCell ref="E1224:F1224"/>
    <mergeCell ref="E1225:F1225"/>
    <mergeCell ref="H1227:I1227"/>
    <mergeCell ref="E1229:F1229"/>
    <mergeCell ref="E1230:F1230"/>
    <mergeCell ref="E1231:F1231"/>
    <mergeCell ref="H1233:I1233"/>
    <mergeCell ref="E1207:F1207"/>
    <mergeCell ref="H1209:I1209"/>
    <mergeCell ref="E1211:F1211"/>
    <mergeCell ref="E1212:F1212"/>
    <mergeCell ref="E1213:F1213"/>
    <mergeCell ref="H1215:I1215"/>
    <mergeCell ref="E1217:F1217"/>
    <mergeCell ref="E1218:F1218"/>
    <mergeCell ref="E1219:F1219"/>
    <mergeCell ref="E1248:F1248"/>
    <mergeCell ref="E1249:F1249"/>
    <mergeCell ref="H1251:I1251"/>
    <mergeCell ref="E1253:F1253"/>
    <mergeCell ref="E1254:F1254"/>
    <mergeCell ref="E1255:F1255"/>
    <mergeCell ref="H1257:I1257"/>
    <mergeCell ref="E1259:F1259"/>
    <mergeCell ref="E1260:F1260"/>
    <mergeCell ref="E1235:F1235"/>
    <mergeCell ref="E1236:F1236"/>
    <mergeCell ref="E1237:F1237"/>
    <mergeCell ref="H1239:I1239"/>
    <mergeCell ref="E1241:F1241"/>
    <mergeCell ref="E1242:F1242"/>
    <mergeCell ref="E1243:F1243"/>
    <mergeCell ref="H1245:I1245"/>
    <mergeCell ref="E1247:F1247"/>
    <mergeCell ref="J1273:J1274"/>
    <mergeCell ref="A1276:E1276"/>
    <mergeCell ref="F1276:I1276"/>
    <mergeCell ref="A1277:E1277"/>
    <mergeCell ref="F1277:I1277"/>
    <mergeCell ref="A1278:E1278"/>
    <mergeCell ref="F1278:I1278"/>
    <mergeCell ref="A1279:E1279"/>
    <mergeCell ref="F1279:I1279"/>
    <mergeCell ref="E1261:F1261"/>
    <mergeCell ref="H1263:I1263"/>
    <mergeCell ref="E1265:F1265"/>
    <mergeCell ref="E1266:F1266"/>
    <mergeCell ref="E1267:F1267"/>
    <mergeCell ref="H1269:I1269"/>
    <mergeCell ref="E1271:F1271"/>
    <mergeCell ref="E1272:F1272"/>
    <mergeCell ref="A1273:A1274"/>
    <mergeCell ref="B1273:B1274"/>
    <mergeCell ref="C1273:C1274"/>
    <mergeCell ref="D1273:D1274"/>
    <mergeCell ref="E1273:E1274"/>
    <mergeCell ref="F1273:G1273"/>
    <mergeCell ref="H1273:I1273"/>
    <mergeCell ref="H1287:I1287"/>
    <mergeCell ref="E1289:F1289"/>
    <mergeCell ref="E1290:F1290"/>
    <mergeCell ref="A1291:A1292"/>
    <mergeCell ref="B1291:B1292"/>
    <mergeCell ref="C1291:C1292"/>
    <mergeCell ref="D1291:D1292"/>
    <mergeCell ref="E1291:E1292"/>
    <mergeCell ref="F1291:G1291"/>
    <mergeCell ref="H1291:I1291"/>
    <mergeCell ref="A1280:E1280"/>
    <mergeCell ref="F1280:I1280"/>
    <mergeCell ref="A1281:E1281"/>
    <mergeCell ref="F1281:I1281"/>
    <mergeCell ref="F1282:I1282"/>
    <mergeCell ref="A1284:E1284"/>
    <mergeCell ref="F1284:I1284"/>
    <mergeCell ref="A1285:E1285"/>
    <mergeCell ref="F1285:I1285"/>
    <mergeCell ref="A1301:E1301"/>
    <mergeCell ref="F1301:I1301"/>
    <mergeCell ref="A1302:E1302"/>
    <mergeCell ref="F1302:I1302"/>
    <mergeCell ref="A1303:E1303"/>
    <mergeCell ref="F1303:I1303"/>
    <mergeCell ref="A1304:E1304"/>
    <mergeCell ref="F1304:I1304"/>
    <mergeCell ref="F1305:I1305"/>
    <mergeCell ref="J1291:J1292"/>
    <mergeCell ref="A1295:E1295"/>
    <mergeCell ref="F1295:I1295"/>
    <mergeCell ref="F1296:I1296"/>
    <mergeCell ref="A1298:E1298"/>
    <mergeCell ref="F1298:I1298"/>
    <mergeCell ref="A1299:E1299"/>
    <mergeCell ref="F1299:I1299"/>
    <mergeCell ref="A1300:E1300"/>
    <mergeCell ref="F1300:I1300"/>
    <mergeCell ref="J1314:J1315"/>
    <mergeCell ref="A1317:E1317"/>
    <mergeCell ref="F1317:I1317"/>
    <mergeCell ref="F1318:I1318"/>
    <mergeCell ref="A1320:E1320"/>
    <mergeCell ref="F1320:I1320"/>
    <mergeCell ref="A1321:E1321"/>
    <mergeCell ref="F1321:I1321"/>
    <mergeCell ref="A1322:E1322"/>
    <mergeCell ref="F1322:I1322"/>
    <mergeCell ref="A1307:E1307"/>
    <mergeCell ref="F1307:I1307"/>
    <mergeCell ref="A1308:E1308"/>
    <mergeCell ref="F1308:I1308"/>
    <mergeCell ref="H1310:I1310"/>
    <mergeCell ref="E1312:F1312"/>
    <mergeCell ref="E1313:F1313"/>
    <mergeCell ref="A1314:A1315"/>
    <mergeCell ref="B1314:B1315"/>
    <mergeCell ref="C1314:C1315"/>
    <mergeCell ref="D1314:D1315"/>
    <mergeCell ref="E1314:E1315"/>
    <mergeCell ref="F1314:G1314"/>
    <mergeCell ref="H1314:I1314"/>
    <mergeCell ref="A1329:E1329"/>
    <mergeCell ref="F1329:I1329"/>
    <mergeCell ref="A1330:E1330"/>
    <mergeCell ref="F1330:I1330"/>
    <mergeCell ref="H1332:I1332"/>
    <mergeCell ref="E1334:F1334"/>
    <mergeCell ref="E1335:F1335"/>
    <mergeCell ref="E1336:F1336"/>
    <mergeCell ref="E1337:F1337"/>
    <mergeCell ref="A1323:E1323"/>
    <mergeCell ref="F1323:I1323"/>
    <mergeCell ref="A1324:E1324"/>
    <mergeCell ref="F1324:I1324"/>
    <mergeCell ref="A1325:E1325"/>
    <mergeCell ref="F1325:I1325"/>
    <mergeCell ref="A1326:E1326"/>
    <mergeCell ref="F1326:I1326"/>
    <mergeCell ref="F1327:I1327"/>
    <mergeCell ref="E1349:F1349"/>
    <mergeCell ref="E1350:F1350"/>
    <mergeCell ref="E1351:F1351"/>
    <mergeCell ref="E1352:F1352"/>
    <mergeCell ref="E1353:F1353"/>
    <mergeCell ref="H1355:I1355"/>
    <mergeCell ref="E1357:F1357"/>
    <mergeCell ref="E1358:F1358"/>
    <mergeCell ref="E1359:F1359"/>
    <mergeCell ref="E1338:F1338"/>
    <mergeCell ref="E1339:F1339"/>
    <mergeCell ref="E1340:F1340"/>
    <mergeCell ref="H1342:I1342"/>
    <mergeCell ref="E1344:F1344"/>
    <mergeCell ref="E1345:F1345"/>
    <mergeCell ref="E1346:F1346"/>
    <mergeCell ref="E1347:F1347"/>
    <mergeCell ref="E1348:F1348"/>
    <mergeCell ref="E1371:F1371"/>
    <mergeCell ref="E1372:F1372"/>
    <mergeCell ref="E1373:F1373"/>
    <mergeCell ref="E1374:F1374"/>
    <mergeCell ref="E1375:F1375"/>
    <mergeCell ref="E1376:F1376"/>
    <mergeCell ref="H1378:I1378"/>
    <mergeCell ref="E1380:F1380"/>
    <mergeCell ref="E1381:F1381"/>
    <mergeCell ref="E1360:F1360"/>
    <mergeCell ref="E1361:F1361"/>
    <mergeCell ref="E1362:F1362"/>
    <mergeCell ref="E1363:F1363"/>
    <mergeCell ref="E1364:F1364"/>
    <mergeCell ref="H1366:I1366"/>
    <mergeCell ref="E1368:F1368"/>
    <mergeCell ref="E1369:F1369"/>
    <mergeCell ref="E1370:F1370"/>
    <mergeCell ref="E1393:F1393"/>
    <mergeCell ref="E1394:F1394"/>
    <mergeCell ref="E1395:F1395"/>
    <mergeCell ref="E1396:F1396"/>
    <mergeCell ref="E1397:F1397"/>
    <mergeCell ref="E1398:F1398"/>
    <mergeCell ref="E1399:F1399"/>
    <mergeCell ref="E1400:F1400"/>
    <mergeCell ref="H1402:I1402"/>
    <mergeCell ref="E1382:F1382"/>
    <mergeCell ref="E1383:F1383"/>
    <mergeCell ref="E1384:F1384"/>
    <mergeCell ref="E1385:F1385"/>
    <mergeCell ref="E1386:F1386"/>
    <mergeCell ref="E1387:F1387"/>
    <mergeCell ref="H1389:I1389"/>
    <mergeCell ref="E1391:F1391"/>
    <mergeCell ref="E1392:F1392"/>
    <mergeCell ref="E1415:F1415"/>
    <mergeCell ref="E1416:F1416"/>
    <mergeCell ref="H1418:I1418"/>
    <mergeCell ref="E1420:F1420"/>
    <mergeCell ref="E1421:F1421"/>
    <mergeCell ref="E1422:F1422"/>
    <mergeCell ref="H1424:I1424"/>
    <mergeCell ref="E1426:F1426"/>
    <mergeCell ref="E1427:F1427"/>
    <mergeCell ref="E1404:F1404"/>
    <mergeCell ref="E1405:F1405"/>
    <mergeCell ref="E1406:F1406"/>
    <mergeCell ref="E1407:F1407"/>
    <mergeCell ref="H1409:I1409"/>
    <mergeCell ref="E1411:F1411"/>
    <mergeCell ref="E1412:F1412"/>
    <mergeCell ref="E1413:F1413"/>
    <mergeCell ref="E1414:F1414"/>
    <mergeCell ref="H1442:I1442"/>
    <mergeCell ref="E1444:F1444"/>
    <mergeCell ref="E1445:F1445"/>
    <mergeCell ref="E1446:F1446"/>
    <mergeCell ref="E1447:F1447"/>
    <mergeCell ref="E1448:F1448"/>
    <mergeCell ref="E1449:F1449"/>
    <mergeCell ref="E1450:F1450"/>
    <mergeCell ref="E1451:F1451"/>
    <mergeCell ref="E1428:F1428"/>
    <mergeCell ref="H1430:I1430"/>
    <mergeCell ref="E1432:F1432"/>
    <mergeCell ref="E1433:F1433"/>
    <mergeCell ref="E1434:F1434"/>
    <mergeCell ref="H1436:I1436"/>
    <mergeCell ref="E1438:F1438"/>
    <mergeCell ref="E1439:F1439"/>
    <mergeCell ref="E1440:F1440"/>
    <mergeCell ref="E1463:F1463"/>
    <mergeCell ref="E1464:F1464"/>
    <mergeCell ref="E1465:F1465"/>
    <mergeCell ref="E1466:F1466"/>
    <mergeCell ref="H1468:I1468"/>
    <mergeCell ref="E1470:F1470"/>
    <mergeCell ref="E1471:F1471"/>
    <mergeCell ref="E1472:F1472"/>
    <mergeCell ref="E1473:F1473"/>
    <mergeCell ref="E1452:F1452"/>
    <mergeCell ref="E1453:F1453"/>
    <mergeCell ref="H1455:I1455"/>
    <mergeCell ref="E1457:F1457"/>
    <mergeCell ref="E1458:F1458"/>
    <mergeCell ref="E1459:F1459"/>
    <mergeCell ref="E1460:F1460"/>
    <mergeCell ref="E1461:F1461"/>
    <mergeCell ref="E1462:F1462"/>
    <mergeCell ref="E1485:F1485"/>
    <mergeCell ref="E1486:F1486"/>
    <mergeCell ref="E1487:F1487"/>
    <mergeCell ref="E1488:F1488"/>
    <mergeCell ref="E1489:F1489"/>
    <mergeCell ref="E1490:F1490"/>
    <mergeCell ref="E1491:F1491"/>
    <mergeCell ref="E1492:F1492"/>
    <mergeCell ref="H1494:I1494"/>
    <mergeCell ref="E1474:F1474"/>
    <mergeCell ref="E1475:F1475"/>
    <mergeCell ref="E1476:F1476"/>
    <mergeCell ref="E1477:F1477"/>
    <mergeCell ref="E1478:F1478"/>
    <mergeCell ref="E1479:F1479"/>
    <mergeCell ref="H1481:I1481"/>
    <mergeCell ref="E1483:F1483"/>
    <mergeCell ref="E1484:F1484"/>
    <mergeCell ref="E1505:F1505"/>
    <mergeCell ref="H1507:I1507"/>
    <mergeCell ref="E1509:F1509"/>
    <mergeCell ref="E1510:F1510"/>
    <mergeCell ref="E1511:F1511"/>
    <mergeCell ref="E1512:F1512"/>
    <mergeCell ref="H1514:I1514"/>
    <mergeCell ref="E1516:F1516"/>
    <mergeCell ref="E1517:F1517"/>
    <mergeCell ref="E1496:F1496"/>
    <mergeCell ref="E1497:F1497"/>
    <mergeCell ref="E1498:F1498"/>
    <mergeCell ref="E1499:F1499"/>
    <mergeCell ref="E1500:F1500"/>
    <mergeCell ref="E1501:F1501"/>
    <mergeCell ref="E1502:F1502"/>
    <mergeCell ref="E1503:F1503"/>
    <mergeCell ref="E1504:F1504"/>
    <mergeCell ref="F1523:I1523"/>
    <mergeCell ref="A1526:E1526"/>
    <mergeCell ref="F1526:I1526"/>
    <mergeCell ref="A1527:E1527"/>
    <mergeCell ref="F1527:I1527"/>
    <mergeCell ref="A1528:E1528"/>
    <mergeCell ref="F1528:I1528"/>
    <mergeCell ref="A1529:E1529"/>
    <mergeCell ref="F1529:I1529"/>
    <mergeCell ref="A1518:A1519"/>
    <mergeCell ref="B1518:B1519"/>
    <mergeCell ref="C1518:C1519"/>
    <mergeCell ref="D1518:D1519"/>
    <mergeCell ref="E1518:E1519"/>
    <mergeCell ref="F1518:G1518"/>
    <mergeCell ref="H1518:I1518"/>
    <mergeCell ref="J1518:J1519"/>
    <mergeCell ref="A1522:E1522"/>
    <mergeCell ref="F1522:I1522"/>
    <mergeCell ref="H1536:I1536"/>
    <mergeCell ref="H1537:I1537"/>
    <mergeCell ref="A1538:E1538"/>
    <mergeCell ref="F1538:I1538"/>
    <mergeCell ref="F1539:I1539"/>
    <mergeCell ref="A1542:E1542"/>
    <mergeCell ref="F1542:I1542"/>
    <mergeCell ref="A1543:E1543"/>
    <mergeCell ref="F1543:I1543"/>
    <mergeCell ref="A1530:E1530"/>
    <mergeCell ref="F1530:I1530"/>
    <mergeCell ref="A1531:E1531"/>
    <mergeCell ref="F1531:I1531"/>
    <mergeCell ref="A1532:E1532"/>
    <mergeCell ref="F1532:I1532"/>
    <mergeCell ref="G1534:I1534"/>
    <mergeCell ref="A1535:E1535"/>
    <mergeCell ref="F1535:I1535"/>
    <mergeCell ref="J1549:J1550"/>
    <mergeCell ref="A1555:E1555"/>
    <mergeCell ref="F1555:I1555"/>
    <mergeCell ref="F1556:I1556"/>
    <mergeCell ref="A1561:E1561"/>
    <mergeCell ref="F1561:I1561"/>
    <mergeCell ref="A1562:E1562"/>
    <mergeCell ref="F1562:I1562"/>
    <mergeCell ref="A1563:E1563"/>
    <mergeCell ref="F1563:I1563"/>
    <mergeCell ref="H1545:I1545"/>
    <mergeCell ref="E1547:F1547"/>
    <mergeCell ref="E1548:F1548"/>
    <mergeCell ref="A1549:A1550"/>
    <mergeCell ref="B1549:B1550"/>
    <mergeCell ref="C1549:C1550"/>
    <mergeCell ref="D1549:D1550"/>
    <mergeCell ref="E1549:E1550"/>
    <mergeCell ref="F1549:G1549"/>
    <mergeCell ref="H1549:I1549"/>
    <mergeCell ref="G1570:I1570"/>
    <mergeCell ref="A1571:E1571"/>
    <mergeCell ref="F1571:I1571"/>
    <mergeCell ref="G1573:I1573"/>
    <mergeCell ref="A1574:E1574"/>
    <mergeCell ref="F1574:I1574"/>
    <mergeCell ref="H1575:I1575"/>
    <mergeCell ref="H1576:I1576"/>
    <mergeCell ref="H1577:I1577"/>
    <mergeCell ref="A1564:E1564"/>
    <mergeCell ref="F1564:I1564"/>
    <mergeCell ref="A1565:E1565"/>
    <mergeCell ref="F1565:I1565"/>
    <mergeCell ref="A1566:E1566"/>
    <mergeCell ref="F1566:I1566"/>
    <mergeCell ref="A1567:E1567"/>
    <mergeCell ref="F1567:I1567"/>
    <mergeCell ref="G1569:I1569"/>
    <mergeCell ref="E1589:F1589"/>
    <mergeCell ref="E1590:F1590"/>
    <mergeCell ref="E1591:F1591"/>
    <mergeCell ref="E1592:F1592"/>
    <mergeCell ref="H1594:I1594"/>
    <mergeCell ref="E1596:F1596"/>
    <mergeCell ref="E1597:F1597"/>
    <mergeCell ref="E1598:F1598"/>
    <mergeCell ref="E1599:F1599"/>
    <mergeCell ref="A1578:E1578"/>
    <mergeCell ref="F1578:I1578"/>
    <mergeCell ref="F1579:I1579"/>
    <mergeCell ref="A1583:E1583"/>
    <mergeCell ref="F1583:I1583"/>
    <mergeCell ref="A1584:E1584"/>
    <mergeCell ref="F1584:I1584"/>
    <mergeCell ref="H1586:I1586"/>
    <mergeCell ref="E1588:F1588"/>
    <mergeCell ref="E1613:F1613"/>
    <mergeCell ref="E1614:F1614"/>
    <mergeCell ref="H1616:I1616"/>
    <mergeCell ref="E1618:F1618"/>
    <mergeCell ref="E1619:F1619"/>
    <mergeCell ref="E1620:F1620"/>
    <mergeCell ref="H1622:I1622"/>
    <mergeCell ref="E1624:F1624"/>
    <mergeCell ref="E1625:F1625"/>
    <mergeCell ref="E1600:F1600"/>
    <mergeCell ref="E1601:F1601"/>
    <mergeCell ref="E1602:F1602"/>
    <mergeCell ref="H1604:I1604"/>
    <mergeCell ref="E1606:F1606"/>
    <mergeCell ref="E1607:F1607"/>
    <mergeCell ref="E1608:F1608"/>
    <mergeCell ref="H1610:I1610"/>
    <mergeCell ref="E1612:F1612"/>
    <mergeCell ref="E1637:F1637"/>
    <mergeCell ref="E1638:F1638"/>
    <mergeCell ref="E1639:F1639"/>
    <mergeCell ref="H1641:I1641"/>
    <mergeCell ref="E1643:F1643"/>
    <mergeCell ref="E1644:F1644"/>
    <mergeCell ref="E1645:F1645"/>
    <mergeCell ref="E1646:F1646"/>
    <mergeCell ref="E1647:F1647"/>
    <mergeCell ref="E1626:F1626"/>
    <mergeCell ref="H1628:I1628"/>
    <mergeCell ref="E1630:F1630"/>
    <mergeCell ref="E1631:F1631"/>
    <mergeCell ref="E1632:F1632"/>
    <mergeCell ref="E1633:F1633"/>
    <mergeCell ref="E1634:F1634"/>
    <mergeCell ref="E1635:F1635"/>
    <mergeCell ref="E1636:F1636"/>
    <mergeCell ref="E1659:F1659"/>
    <mergeCell ref="E1660:F1660"/>
    <mergeCell ref="E1661:F1661"/>
    <mergeCell ref="E1662:F1662"/>
    <mergeCell ref="E1663:F1663"/>
    <mergeCell ref="E1664:F1664"/>
    <mergeCell ref="E1665:F1665"/>
    <mergeCell ref="H1667:I1667"/>
    <mergeCell ref="E1669:F1669"/>
    <mergeCell ref="E1648:F1648"/>
    <mergeCell ref="E1649:F1649"/>
    <mergeCell ref="E1650:F1650"/>
    <mergeCell ref="E1651:F1651"/>
    <mergeCell ref="E1652:F1652"/>
    <mergeCell ref="H1654:I1654"/>
    <mergeCell ref="E1656:F1656"/>
    <mergeCell ref="E1657:F1657"/>
    <mergeCell ref="E1658:F1658"/>
    <mergeCell ref="E1681:F1681"/>
    <mergeCell ref="A1682:A1683"/>
    <mergeCell ref="B1682:B1683"/>
    <mergeCell ref="C1682:C1683"/>
    <mergeCell ref="D1682:D1683"/>
    <mergeCell ref="E1682:E1683"/>
    <mergeCell ref="F1682:G1682"/>
    <mergeCell ref="H1682:I1682"/>
    <mergeCell ref="J1682:J1683"/>
    <mergeCell ref="E1670:F1670"/>
    <mergeCell ref="E1671:F1671"/>
    <mergeCell ref="E1672:F1672"/>
    <mergeCell ref="E1673:F1673"/>
    <mergeCell ref="E1674:F1674"/>
    <mergeCell ref="E1675:F1675"/>
    <mergeCell ref="E1676:F1676"/>
    <mergeCell ref="H1678:I1678"/>
    <mergeCell ref="E1680:F1680"/>
    <mergeCell ref="J1700:J1701"/>
    <mergeCell ref="A1690:E1690"/>
    <mergeCell ref="F1690:I1690"/>
    <mergeCell ref="F1691:I1691"/>
    <mergeCell ref="A1693:E1693"/>
    <mergeCell ref="F1693:I1693"/>
    <mergeCell ref="A1694:E1694"/>
    <mergeCell ref="F1694:I1694"/>
    <mergeCell ref="H1696:I1696"/>
    <mergeCell ref="E1698:F1698"/>
    <mergeCell ref="A1685:E1685"/>
    <mergeCell ref="F1685:I1685"/>
    <mergeCell ref="A1686:E1686"/>
    <mergeCell ref="F1686:I1686"/>
    <mergeCell ref="A1687:E1687"/>
    <mergeCell ref="F1687:I1687"/>
    <mergeCell ref="A1688:E1688"/>
    <mergeCell ref="F1688:I1688"/>
    <mergeCell ref="A1689:E1689"/>
    <mergeCell ref="F1689:I1689"/>
    <mergeCell ref="A1703:E1703"/>
    <mergeCell ref="F1703:I1703"/>
    <mergeCell ref="A1704:E1704"/>
    <mergeCell ref="F1704:I1704"/>
    <mergeCell ref="A1705:E1705"/>
    <mergeCell ref="F1705:I1705"/>
    <mergeCell ref="A1706:E1706"/>
    <mergeCell ref="F1706:I1706"/>
    <mergeCell ref="A1707:E1707"/>
    <mergeCell ref="F1707:I1707"/>
    <mergeCell ref="E1699:F1699"/>
    <mergeCell ref="A1700:A1701"/>
    <mergeCell ref="B1700:B1701"/>
    <mergeCell ref="C1700:C1701"/>
    <mergeCell ref="D1700:D1701"/>
    <mergeCell ref="E1700:E1701"/>
    <mergeCell ref="F1700:G1700"/>
    <mergeCell ref="H1700:I1700"/>
    <mergeCell ref="E1717:F1717"/>
    <mergeCell ref="A1718:A1719"/>
    <mergeCell ref="B1718:B1719"/>
    <mergeCell ref="C1718:C1719"/>
    <mergeCell ref="D1718:D1719"/>
    <mergeCell ref="E1718:E1719"/>
    <mergeCell ref="F1718:G1718"/>
    <mergeCell ref="H1718:I1718"/>
    <mergeCell ref="J1718:J1719"/>
    <mergeCell ref="A1708:E1708"/>
    <mergeCell ref="F1708:I1708"/>
    <mergeCell ref="F1709:I1709"/>
    <mergeCell ref="A1711:E1711"/>
    <mergeCell ref="F1711:I1711"/>
    <mergeCell ref="A1712:E1712"/>
    <mergeCell ref="F1712:I1712"/>
    <mergeCell ref="H1714:I1714"/>
    <mergeCell ref="E1716:F1716"/>
    <mergeCell ref="J1736:J1737"/>
    <mergeCell ref="A1726:E1726"/>
    <mergeCell ref="F1726:I1726"/>
    <mergeCell ref="F1727:I1727"/>
    <mergeCell ref="A1729:E1729"/>
    <mergeCell ref="F1729:I1729"/>
    <mergeCell ref="A1730:E1730"/>
    <mergeCell ref="F1730:I1730"/>
    <mergeCell ref="H1732:I1732"/>
    <mergeCell ref="E1734:F1734"/>
    <mergeCell ref="A1721:E1721"/>
    <mergeCell ref="F1721:I1721"/>
    <mergeCell ref="A1722:E1722"/>
    <mergeCell ref="F1722:I1722"/>
    <mergeCell ref="A1723:E1723"/>
    <mergeCell ref="F1723:I1723"/>
    <mergeCell ref="A1724:E1724"/>
    <mergeCell ref="F1724:I1724"/>
    <mergeCell ref="A1725:E1725"/>
    <mergeCell ref="F1725:I1725"/>
    <mergeCell ref="A1739:E1739"/>
    <mergeCell ref="F1739:I1739"/>
    <mergeCell ref="A1740:E1740"/>
    <mergeCell ref="F1740:I1740"/>
    <mergeCell ref="A1741:E1741"/>
    <mergeCell ref="F1741:I1741"/>
    <mergeCell ref="A1742:E1742"/>
    <mergeCell ref="F1742:I1742"/>
    <mergeCell ref="A1743:E1743"/>
    <mergeCell ref="F1743:I1743"/>
    <mergeCell ref="E1735:F1735"/>
    <mergeCell ref="A1736:A1737"/>
    <mergeCell ref="B1736:B1737"/>
    <mergeCell ref="C1736:C1737"/>
    <mergeCell ref="D1736:D1737"/>
    <mergeCell ref="E1736:E1737"/>
    <mergeCell ref="F1736:G1736"/>
    <mergeCell ref="H1736:I1736"/>
    <mergeCell ref="E1753:F1753"/>
    <mergeCell ref="A1754:A1755"/>
    <mergeCell ref="B1754:B1755"/>
    <mergeCell ref="C1754:C1755"/>
    <mergeCell ref="D1754:D1755"/>
    <mergeCell ref="E1754:E1755"/>
    <mergeCell ref="F1754:G1754"/>
    <mergeCell ref="H1754:I1754"/>
    <mergeCell ref="J1754:J1755"/>
    <mergeCell ref="A1744:E1744"/>
    <mergeCell ref="F1744:I1744"/>
    <mergeCell ref="F1745:I1745"/>
    <mergeCell ref="A1747:E1747"/>
    <mergeCell ref="F1747:I1747"/>
    <mergeCell ref="A1748:E1748"/>
    <mergeCell ref="F1748:I1748"/>
    <mergeCell ref="H1750:I1750"/>
    <mergeCell ref="E1752:F1752"/>
    <mergeCell ref="J1772:J1773"/>
    <mergeCell ref="A1762:E1762"/>
    <mergeCell ref="F1762:I1762"/>
    <mergeCell ref="F1763:I1763"/>
    <mergeCell ref="A1765:E1765"/>
    <mergeCell ref="F1765:I1765"/>
    <mergeCell ref="A1766:E1766"/>
    <mergeCell ref="F1766:I1766"/>
    <mergeCell ref="H1768:I1768"/>
    <mergeCell ref="E1770:F1770"/>
    <mergeCell ref="A1757:E1757"/>
    <mergeCell ref="F1757:I1757"/>
    <mergeCell ref="A1758:E1758"/>
    <mergeCell ref="F1758:I1758"/>
    <mergeCell ref="A1759:E1759"/>
    <mergeCell ref="F1759:I1759"/>
    <mergeCell ref="A1760:E1760"/>
    <mergeCell ref="F1760:I1760"/>
    <mergeCell ref="A1761:E1761"/>
    <mergeCell ref="F1761:I1761"/>
    <mergeCell ref="A1775:E1775"/>
    <mergeCell ref="F1775:I1775"/>
    <mergeCell ref="A1776:E1776"/>
    <mergeCell ref="F1776:I1776"/>
    <mergeCell ref="A1777:E1777"/>
    <mergeCell ref="F1777:I1777"/>
    <mergeCell ref="A1778:E1778"/>
    <mergeCell ref="F1778:I1778"/>
    <mergeCell ref="A1779:E1779"/>
    <mergeCell ref="F1779:I1779"/>
    <mergeCell ref="E1771:F1771"/>
    <mergeCell ref="A1772:A1773"/>
    <mergeCell ref="B1772:B1773"/>
    <mergeCell ref="C1772:C1773"/>
    <mergeCell ref="D1772:D1773"/>
    <mergeCell ref="E1772:E1773"/>
    <mergeCell ref="F1772:G1772"/>
    <mergeCell ref="H1772:I1772"/>
    <mergeCell ref="A1794:J1794"/>
    <mergeCell ref="A1790:C1790"/>
    <mergeCell ref="F1790:G1790"/>
    <mergeCell ref="H1790:J1790"/>
    <mergeCell ref="A1791:C1791"/>
    <mergeCell ref="F1791:G1791"/>
    <mergeCell ref="H1791:J1791"/>
    <mergeCell ref="A1793:J1793"/>
    <mergeCell ref="A1780:E1780"/>
    <mergeCell ref="F1780:I1780"/>
    <mergeCell ref="F1781:I1781"/>
    <mergeCell ref="A1783:E1783"/>
    <mergeCell ref="F1783:I1783"/>
    <mergeCell ref="A1784:E1784"/>
    <mergeCell ref="F1784:I1784"/>
    <mergeCell ref="H1786:I1786"/>
    <mergeCell ref="A1789:C1789"/>
    <mergeCell ref="F1789:G1789"/>
    <mergeCell ref="H1789:J1789"/>
  </mergeCells>
  <pageMargins left="0.5" right="0.5" top="1" bottom="1" header="0.5" footer="0.5"/>
  <pageSetup paperSize="9" scale="49" fitToHeight="0" orientation="portrait" r:id="rId1"/>
  <headerFooter>
    <oddHeader xml:space="preserve">&amp;L </oddHeader>
    <oddFooter xml:space="preserve">&amp;L 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zoomScale="60" zoomScaleNormal="100" workbookViewId="0">
      <selection activeCell="E2" sqref="E2:F2"/>
    </sheetView>
  </sheetViews>
  <sheetFormatPr defaultRowHeight="14.25"/>
  <cols>
    <col min="1" max="2" width="12" bestFit="1" customWidth="1"/>
    <col min="3" max="3" width="10" bestFit="1" customWidth="1"/>
    <col min="4" max="4" width="60" bestFit="1" customWidth="1"/>
    <col min="5" max="5" width="15" bestFit="1" customWidth="1"/>
    <col min="6" max="8" width="12" bestFit="1" customWidth="1"/>
    <col min="9" max="11" width="14" bestFit="1" customWidth="1"/>
  </cols>
  <sheetData>
    <row r="1" spans="1:10" ht="15">
      <c r="A1" s="4"/>
      <c r="B1" s="4"/>
      <c r="C1" s="133" t="s">
        <v>346</v>
      </c>
      <c r="D1" s="133"/>
      <c r="E1" s="133" t="s">
        <v>1</v>
      </c>
      <c r="F1" s="133"/>
      <c r="G1" s="133" t="s">
        <v>2</v>
      </c>
      <c r="H1" s="133"/>
      <c r="I1" s="133"/>
      <c r="J1" s="133"/>
    </row>
    <row r="2" spans="1:10" ht="79.900000000000006" customHeight="1">
      <c r="A2" s="5"/>
      <c r="B2" s="5"/>
      <c r="C2" s="118" t="s">
        <v>347</v>
      </c>
      <c r="D2" s="118"/>
      <c r="E2" s="118" t="s">
        <v>1032</v>
      </c>
      <c r="F2" s="118"/>
      <c r="G2" s="118" t="s">
        <v>373</v>
      </c>
      <c r="H2" s="118"/>
      <c r="I2" s="118"/>
      <c r="J2" s="118"/>
    </row>
    <row r="3" spans="1:10" ht="21" customHeight="1">
      <c r="A3" s="146" t="s">
        <v>590</v>
      </c>
      <c r="B3" s="149"/>
      <c r="C3" s="149"/>
      <c r="D3" s="149"/>
      <c r="E3" s="149"/>
      <c r="F3" s="149"/>
      <c r="G3" s="149"/>
      <c r="H3" s="149"/>
      <c r="I3" s="149"/>
      <c r="J3" s="150"/>
    </row>
    <row r="4" spans="1:10" ht="30" customHeight="1">
      <c r="A4" s="134"/>
      <c r="B4" s="125"/>
      <c r="C4" s="125"/>
      <c r="D4" s="125"/>
      <c r="E4" s="125"/>
      <c r="F4" s="125"/>
      <c r="G4" s="125"/>
      <c r="H4" s="125"/>
      <c r="I4" s="125"/>
      <c r="J4" s="125"/>
    </row>
    <row r="5" spans="1:10" ht="18" customHeight="1">
      <c r="A5" s="32" t="s">
        <v>29</v>
      </c>
      <c r="B5" s="33" t="s">
        <v>17</v>
      </c>
      <c r="C5" s="32" t="s">
        <v>18</v>
      </c>
      <c r="D5" s="32" t="s">
        <v>4</v>
      </c>
      <c r="E5" s="132" t="s">
        <v>126</v>
      </c>
      <c r="F5" s="132"/>
      <c r="G5" s="6" t="s">
        <v>19</v>
      </c>
      <c r="H5" s="33" t="s">
        <v>5</v>
      </c>
      <c r="I5" s="33" t="s">
        <v>20</v>
      </c>
      <c r="J5" s="33" t="s">
        <v>6</v>
      </c>
    </row>
    <row r="6" spans="1:10" ht="25.9" customHeight="1">
      <c r="A6" s="7" t="s">
        <v>127</v>
      </c>
      <c r="B6" s="8" t="s">
        <v>30</v>
      </c>
      <c r="C6" s="7" t="s">
        <v>31</v>
      </c>
      <c r="D6" s="7" t="s">
        <v>32</v>
      </c>
      <c r="E6" s="139" t="s">
        <v>173</v>
      </c>
      <c r="F6" s="139"/>
      <c r="G6" s="9" t="s">
        <v>33</v>
      </c>
      <c r="H6" s="12">
        <v>1</v>
      </c>
      <c r="I6" s="10">
        <v>9887.4500000000007</v>
      </c>
      <c r="J6" s="10">
        <v>9887.4500000000007</v>
      </c>
    </row>
    <row r="7" spans="1:10" ht="24" customHeight="1">
      <c r="A7" s="18" t="s">
        <v>134</v>
      </c>
      <c r="B7" s="19" t="s">
        <v>174</v>
      </c>
      <c r="C7" s="18" t="s">
        <v>31</v>
      </c>
      <c r="D7" s="18" t="s">
        <v>175</v>
      </c>
      <c r="E7" s="141" t="s">
        <v>176</v>
      </c>
      <c r="F7" s="141"/>
      <c r="G7" s="20" t="s">
        <v>28</v>
      </c>
      <c r="H7" s="21">
        <v>1</v>
      </c>
      <c r="I7" s="22">
        <v>9887.4500000000007</v>
      </c>
      <c r="J7" s="22">
        <v>9887.4500000000007</v>
      </c>
    </row>
    <row r="8" spans="1:10">
      <c r="A8" s="23"/>
      <c r="B8" s="23"/>
      <c r="C8" s="23"/>
      <c r="D8" s="23"/>
      <c r="E8" s="23" t="s">
        <v>139</v>
      </c>
      <c r="F8" s="24">
        <v>0</v>
      </c>
      <c r="G8" s="23" t="s">
        <v>140</v>
      </c>
      <c r="H8" s="24">
        <v>0</v>
      </c>
      <c r="I8" s="23" t="s">
        <v>141</v>
      </c>
      <c r="J8" s="24">
        <v>0</v>
      </c>
    </row>
    <row r="9" spans="1:10" ht="15" thickBot="1">
      <c r="A9" s="23"/>
      <c r="B9" s="23"/>
      <c r="C9" s="23"/>
      <c r="D9" s="23"/>
      <c r="E9" s="23" t="s">
        <v>142</v>
      </c>
      <c r="F9" s="24">
        <v>2682.46</v>
      </c>
      <c r="G9" s="23"/>
      <c r="H9" s="138" t="s">
        <v>143</v>
      </c>
      <c r="I9" s="138"/>
      <c r="J9" s="24">
        <v>12569.91</v>
      </c>
    </row>
    <row r="10" spans="1:10" ht="1.1499999999999999" customHeight="1" thickTop="1">
      <c r="A10" s="25"/>
      <c r="B10" s="25"/>
      <c r="C10" s="25"/>
      <c r="D10" s="25"/>
      <c r="E10" s="25"/>
      <c r="F10" s="25"/>
      <c r="G10" s="25"/>
      <c r="H10" s="25"/>
      <c r="I10" s="25"/>
      <c r="J10" s="25"/>
    </row>
    <row r="11" spans="1:10" ht="18" customHeight="1">
      <c r="A11" s="32" t="s">
        <v>34</v>
      </c>
      <c r="B11" s="33" t="s">
        <v>17</v>
      </c>
      <c r="C11" s="32" t="s">
        <v>18</v>
      </c>
      <c r="D11" s="32" t="s">
        <v>4</v>
      </c>
      <c r="E11" s="132" t="s">
        <v>126</v>
      </c>
      <c r="F11" s="132"/>
      <c r="G11" s="6" t="s">
        <v>19</v>
      </c>
      <c r="H11" s="33" t="s">
        <v>5</v>
      </c>
      <c r="I11" s="33" t="s">
        <v>20</v>
      </c>
      <c r="J11" s="33" t="s">
        <v>6</v>
      </c>
    </row>
    <row r="12" spans="1:10" ht="24" customHeight="1">
      <c r="A12" s="7" t="s">
        <v>127</v>
      </c>
      <c r="B12" s="8" t="s">
        <v>35</v>
      </c>
      <c r="C12" s="7" t="s">
        <v>31</v>
      </c>
      <c r="D12" s="7" t="s">
        <v>36</v>
      </c>
      <c r="E12" s="139" t="s">
        <v>173</v>
      </c>
      <c r="F12" s="139"/>
      <c r="G12" s="9" t="s">
        <v>37</v>
      </c>
      <c r="H12" s="12">
        <v>1</v>
      </c>
      <c r="I12" s="10">
        <v>10453.969999999999</v>
      </c>
      <c r="J12" s="10">
        <v>10453.969999999999</v>
      </c>
    </row>
    <row r="13" spans="1:10" ht="25.9" customHeight="1">
      <c r="A13" s="13" t="s">
        <v>128</v>
      </c>
      <c r="B13" s="14" t="s">
        <v>179</v>
      </c>
      <c r="C13" s="13" t="s">
        <v>27</v>
      </c>
      <c r="D13" s="13" t="s">
        <v>180</v>
      </c>
      <c r="E13" s="140" t="s">
        <v>171</v>
      </c>
      <c r="F13" s="140"/>
      <c r="G13" s="15" t="s">
        <v>181</v>
      </c>
      <c r="H13" s="16">
        <v>1</v>
      </c>
      <c r="I13" s="17">
        <v>7712.77</v>
      </c>
      <c r="J13" s="17">
        <v>7712.77</v>
      </c>
    </row>
    <row r="14" spans="1:10" ht="24" customHeight="1">
      <c r="A14" s="13" t="s">
        <v>128</v>
      </c>
      <c r="B14" s="14" t="s">
        <v>177</v>
      </c>
      <c r="C14" s="13" t="s">
        <v>27</v>
      </c>
      <c r="D14" s="13" t="s">
        <v>178</v>
      </c>
      <c r="E14" s="140" t="s">
        <v>171</v>
      </c>
      <c r="F14" s="140"/>
      <c r="G14" s="15" t="s">
        <v>172</v>
      </c>
      <c r="H14" s="16">
        <v>20</v>
      </c>
      <c r="I14" s="17">
        <v>137.06</v>
      </c>
      <c r="J14" s="17">
        <v>2741.2</v>
      </c>
    </row>
    <row r="15" spans="1:10">
      <c r="A15" s="23"/>
      <c r="B15" s="23"/>
      <c r="C15" s="23"/>
      <c r="D15" s="23"/>
      <c r="E15" s="23" t="s">
        <v>139</v>
      </c>
      <c r="F15" s="24">
        <v>8721.06</v>
      </c>
      <c r="G15" s="23" t="s">
        <v>140</v>
      </c>
      <c r="H15" s="24">
        <v>0</v>
      </c>
      <c r="I15" s="23" t="s">
        <v>141</v>
      </c>
      <c r="J15" s="24">
        <v>8721.06</v>
      </c>
    </row>
    <row r="16" spans="1:10" ht="15" thickBot="1">
      <c r="A16" s="23"/>
      <c r="B16" s="23"/>
      <c r="C16" s="23"/>
      <c r="D16" s="23"/>
      <c r="E16" s="23" t="s">
        <v>142</v>
      </c>
      <c r="F16" s="24">
        <v>2836.16</v>
      </c>
      <c r="G16" s="23"/>
      <c r="H16" s="138" t="s">
        <v>143</v>
      </c>
      <c r="I16" s="138"/>
      <c r="J16" s="24">
        <v>13290.13</v>
      </c>
    </row>
    <row r="17" spans="1:10" ht="1.1499999999999999" customHeight="1" thickTop="1">
      <c r="A17" s="25"/>
      <c r="B17" s="25"/>
      <c r="C17" s="25"/>
      <c r="D17" s="25"/>
      <c r="E17" s="25"/>
      <c r="F17" s="25"/>
      <c r="G17" s="25"/>
      <c r="H17" s="25"/>
      <c r="I17" s="25"/>
      <c r="J17" s="25"/>
    </row>
    <row r="18" spans="1:10" ht="49.9" customHeight="1">
      <c r="A18" s="134"/>
      <c r="B18" s="125"/>
      <c r="C18" s="125"/>
      <c r="D18" s="125"/>
      <c r="E18" s="125"/>
      <c r="F18" s="125"/>
      <c r="G18" s="125"/>
      <c r="H18" s="125"/>
      <c r="I18" s="125"/>
      <c r="J18" s="125"/>
    </row>
    <row r="19" spans="1:10">
      <c r="A19" s="31"/>
      <c r="B19" s="31"/>
      <c r="C19" s="31"/>
      <c r="D19" s="31"/>
      <c r="E19" s="31"/>
      <c r="F19" s="31"/>
      <c r="G19" s="31"/>
      <c r="H19" s="31"/>
      <c r="I19" s="31"/>
      <c r="J19" s="31"/>
    </row>
    <row r="20" spans="1:10">
      <c r="A20" s="117"/>
      <c r="B20" s="117"/>
      <c r="C20" s="117"/>
      <c r="D20" s="34"/>
      <c r="E20" s="30"/>
      <c r="F20" s="118"/>
      <c r="G20" s="117"/>
      <c r="H20" s="119"/>
      <c r="I20" s="117"/>
      <c r="J20" s="117"/>
    </row>
    <row r="21" spans="1:10">
      <c r="A21" s="117"/>
      <c r="B21" s="117"/>
      <c r="C21" s="117"/>
      <c r="D21" s="34"/>
      <c r="E21" s="30"/>
      <c r="F21" s="118"/>
      <c r="G21" s="117"/>
      <c r="H21" s="119"/>
      <c r="I21" s="117"/>
      <c r="J21" s="117"/>
    </row>
    <row r="22" spans="1:10">
      <c r="A22" s="117"/>
      <c r="B22" s="117"/>
      <c r="C22" s="117"/>
      <c r="D22" s="34"/>
      <c r="E22" s="30"/>
      <c r="F22" s="118"/>
      <c r="G22" s="117"/>
      <c r="H22" s="119"/>
      <c r="I22" s="117"/>
      <c r="J22" s="117"/>
    </row>
    <row r="23" spans="1:10" ht="6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</row>
    <row r="24" spans="1:10" ht="70.150000000000006" customHeight="1">
      <c r="A24" s="135" t="s">
        <v>348</v>
      </c>
      <c r="B24" s="125"/>
      <c r="C24" s="125"/>
      <c r="D24" s="125"/>
      <c r="E24" s="125"/>
      <c r="F24" s="125"/>
      <c r="G24" s="125"/>
      <c r="H24" s="125"/>
      <c r="I24" s="125"/>
      <c r="J24" s="125"/>
    </row>
  </sheetData>
  <mergeCells count="30">
    <mergeCell ref="C1:D1"/>
    <mergeCell ref="E1:F1"/>
    <mergeCell ref="G1:H1"/>
    <mergeCell ref="I1:J1"/>
    <mergeCell ref="C2:D2"/>
    <mergeCell ref="E2:F2"/>
    <mergeCell ref="G2:H2"/>
    <mergeCell ref="I2:J2"/>
    <mergeCell ref="A18:J18"/>
    <mergeCell ref="A3:J3"/>
    <mergeCell ref="A4:J4"/>
    <mergeCell ref="E5:F5"/>
    <mergeCell ref="E6:F6"/>
    <mergeCell ref="E7:F7"/>
    <mergeCell ref="H9:I9"/>
    <mergeCell ref="E11:F11"/>
    <mergeCell ref="E12:F12"/>
    <mergeCell ref="E13:F13"/>
    <mergeCell ref="E14:F14"/>
    <mergeCell ref="H16:I16"/>
    <mergeCell ref="A22:C22"/>
    <mergeCell ref="F22:G22"/>
    <mergeCell ref="H22:J22"/>
    <mergeCell ref="A24:J24"/>
    <mergeCell ref="A20:C20"/>
    <mergeCell ref="F20:G20"/>
    <mergeCell ref="H20:J20"/>
    <mergeCell ref="A21:C21"/>
    <mergeCell ref="F21:G21"/>
    <mergeCell ref="H21:J21"/>
  </mergeCells>
  <pageMargins left="0.5" right="0.5" top="1" bottom="1" header="0.5" footer="0.5"/>
  <pageSetup paperSize="9" scale="73" fitToHeight="0" orientation="landscape" r:id="rId1"/>
  <headerFooter>
    <oddHeader xml:space="preserve">&amp;L </oddHeader>
    <oddFooter xml:space="preserve">&amp;L 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8"/>
  <sheetViews>
    <sheetView topLeftCell="A10" zoomScaleNormal="100" workbookViewId="0">
      <selection activeCell="E2" sqref="E2"/>
    </sheetView>
  </sheetViews>
  <sheetFormatPr defaultRowHeight="14.25"/>
  <cols>
    <col min="1" max="3" width="10" bestFit="1" customWidth="1"/>
    <col min="4" max="4" width="40" bestFit="1" customWidth="1"/>
    <col min="5" max="5" width="30" bestFit="1" customWidth="1"/>
    <col min="6" max="6" width="5" bestFit="1" customWidth="1"/>
    <col min="7" max="11" width="10" bestFit="1" customWidth="1"/>
    <col min="12" max="12" width="13.5" bestFit="1" customWidth="1"/>
  </cols>
  <sheetData>
    <row r="1" spans="1:12" ht="15">
      <c r="A1" s="44"/>
      <c r="B1" s="45"/>
      <c r="C1" s="45"/>
      <c r="D1" s="45" t="s">
        <v>0</v>
      </c>
      <c r="E1" s="45" t="s">
        <v>1</v>
      </c>
      <c r="F1" s="162" t="s">
        <v>2</v>
      </c>
      <c r="G1" s="162"/>
      <c r="H1" s="162"/>
      <c r="I1" s="162"/>
      <c r="J1" s="162"/>
      <c r="K1" s="162"/>
      <c r="L1" s="163"/>
    </row>
    <row r="2" spans="1:12" ht="79.900000000000006" customHeight="1">
      <c r="A2" s="51"/>
      <c r="B2" s="40"/>
      <c r="C2" s="40"/>
      <c r="D2" s="40" t="s">
        <v>347</v>
      </c>
      <c r="E2" s="40" t="s">
        <v>372</v>
      </c>
      <c r="F2" s="145" t="s">
        <v>373</v>
      </c>
      <c r="G2" s="145"/>
      <c r="H2" s="145"/>
      <c r="I2" s="145"/>
      <c r="J2" s="145"/>
      <c r="K2" s="145"/>
      <c r="L2" s="164"/>
    </row>
    <row r="3" spans="1:12" ht="19.899999999999999" customHeight="1">
      <c r="A3" s="146" t="s">
        <v>591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50"/>
    </row>
    <row r="4" spans="1:12" ht="24" customHeight="1">
      <c r="A4" s="46" t="s">
        <v>316</v>
      </c>
      <c r="B4" s="165" t="s">
        <v>317</v>
      </c>
      <c r="C4" s="165"/>
      <c r="D4" s="165"/>
      <c r="E4" s="165"/>
      <c r="F4" s="165"/>
      <c r="G4" s="165"/>
      <c r="H4" s="165"/>
      <c r="I4" s="165"/>
      <c r="J4" s="165"/>
      <c r="K4" s="165"/>
      <c r="L4" s="155"/>
    </row>
    <row r="5" spans="1:12" ht="24" customHeight="1">
      <c r="A5" s="47">
        <v>1</v>
      </c>
      <c r="B5" s="153" t="s">
        <v>318</v>
      </c>
      <c r="C5" s="153"/>
      <c r="D5" s="153"/>
      <c r="E5" s="153"/>
      <c r="F5" s="153"/>
      <c r="G5" s="153"/>
      <c r="H5" s="153"/>
      <c r="I5" s="153"/>
      <c r="J5" s="153"/>
      <c r="K5" s="153"/>
      <c r="L5" s="104">
        <v>0.03</v>
      </c>
    </row>
    <row r="6" spans="1:12">
      <c r="A6" s="47"/>
      <c r="B6" s="117" t="s">
        <v>320</v>
      </c>
      <c r="C6" s="153"/>
      <c r="D6" s="153"/>
      <c r="E6" s="153"/>
      <c r="F6" s="153"/>
      <c r="G6" s="153"/>
      <c r="H6" s="153"/>
      <c r="I6" s="153"/>
      <c r="J6" s="153"/>
      <c r="K6" s="153"/>
      <c r="L6" s="105">
        <v>0.03</v>
      </c>
    </row>
    <row r="7" spans="1:12" ht="24" customHeight="1">
      <c r="A7" s="50" t="s">
        <v>321</v>
      </c>
      <c r="B7" s="140" t="s">
        <v>322</v>
      </c>
      <c r="C7" s="140"/>
      <c r="D7" s="140"/>
      <c r="E7" s="140"/>
      <c r="F7" s="140"/>
      <c r="G7" s="140"/>
      <c r="H7" s="140"/>
      <c r="I7" s="140"/>
      <c r="J7" s="140"/>
      <c r="K7" s="140"/>
      <c r="L7" s="155"/>
    </row>
    <row r="8" spans="1:12" ht="24" customHeight="1">
      <c r="A8" s="47">
        <v>1</v>
      </c>
      <c r="B8" s="153" t="s">
        <v>323</v>
      </c>
      <c r="C8" s="153"/>
      <c r="D8" s="153"/>
      <c r="E8" s="153"/>
      <c r="F8" s="153"/>
      <c r="G8" s="153"/>
      <c r="H8" s="153"/>
      <c r="I8" s="153"/>
      <c r="J8" s="153"/>
      <c r="K8" s="153"/>
      <c r="L8" s="48" t="s">
        <v>592</v>
      </c>
    </row>
    <row r="9" spans="1:12">
      <c r="A9" s="47"/>
      <c r="B9" s="117" t="s">
        <v>320</v>
      </c>
      <c r="C9" s="153"/>
      <c r="D9" s="153"/>
      <c r="E9" s="153"/>
      <c r="F9" s="153"/>
      <c r="G9" s="153"/>
      <c r="H9" s="153"/>
      <c r="I9" s="153"/>
      <c r="J9" s="153"/>
      <c r="K9" s="153"/>
      <c r="L9" s="49" t="s">
        <v>592</v>
      </c>
    </row>
    <row r="10" spans="1:12" ht="24" customHeight="1">
      <c r="A10" s="50" t="s">
        <v>324</v>
      </c>
      <c r="B10" s="140" t="s">
        <v>325</v>
      </c>
      <c r="C10" s="140"/>
      <c r="D10" s="140"/>
      <c r="E10" s="140"/>
      <c r="F10" s="140"/>
      <c r="G10" s="140"/>
      <c r="H10" s="140"/>
      <c r="I10" s="140"/>
      <c r="J10" s="140"/>
      <c r="K10" s="140"/>
      <c r="L10" s="155"/>
    </row>
    <row r="11" spans="1:12" ht="24" customHeight="1">
      <c r="A11" s="47">
        <v>1</v>
      </c>
      <c r="B11" s="153" t="s">
        <v>326</v>
      </c>
      <c r="C11" s="153"/>
      <c r="D11" s="153"/>
      <c r="E11" s="153"/>
      <c r="F11" s="153"/>
      <c r="G11" s="153"/>
      <c r="H11" s="153"/>
      <c r="I11" s="153"/>
      <c r="J11" s="153"/>
      <c r="K11" s="153"/>
      <c r="L11" s="48" t="s">
        <v>593</v>
      </c>
    </row>
    <row r="12" spans="1:12">
      <c r="A12" s="47"/>
      <c r="B12" s="117" t="s">
        <v>320</v>
      </c>
      <c r="C12" s="153"/>
      <c r="D12" s="153"/>
      <c r="E12" s="153"/>
      <c r="F12" s="153"/>
      <c r="G12" s="153"/>
      <c r="H12" s="153"/>
      <c r="I12" s="153"/>
      <c r="J12" s="153"/>
      <c r="K12" s="153"/>
      <c r="L12" s="49" t="s">
        <v>593</v>
      </c>
    </row>
    <row r="13" spans="1:12" ht="24" customHeight="1">
      <c r="A13" s="50" t="s">
        <v>327</v>
      </c>
      <c r="B13" s="140" t="s">
        <v>328</v>
      </c>
      <c r="C13" s="140"/>
      <c r="D13" s="140"/>
      <c r="E13" s="140"/>
      <c r="F13" s="140"/>
      <c r="G13" s="140"/>
      <c r="H13" s="140"/>
      <c r="I13" s="140"/>
      <c r="J13" s="140"/>
      <c r="K13" s="140"/>
      <c r="L13" s="155"/>
    </row>
    <row r="14" spans="1:12" ht="24" customHeight="1">
      <c r="A14" s="47">
        <v>1</v>
      </c>
      <c r="B14" s="153" t="s">
        <v>329</v>
      </c>
      <c r="C14" s="153"/>
      <c r="D14" s="153"/>
      <c r="E14" s="153"/>
      <c r="F14" s="153"/>
      <c r="G14" s="153"/>
      <c r="H14" s="153"/>
      <c r="I14" s="153"/>
      <c r="J14" s="153"/>
      <c r="K14" s="153"/>
      <c r="L14" s="48">
        <v>0.8</v>
      </c>
    </row>
    <row r="15" spans="1:12">
      <c r="A15" s="47"/>
      <c r="B15" s="117" t="s">
        <v>320</v>
      </c>
      <c r="C15" s="153"/>
      <c r="D15" s="153"/>
      <c r="E15" s="153"/>
      <c r="F15" s="153"/>
      <c r="G15" s="153"/>
      <c r="H15" s="153"/>
      <c r="I15" s="153"/>
      <c r="J15" s="153"/>
      <c r="K15" s="153"/>
      <c r="L15" s="105">
        <v>8.0000000000000002E-3</v>
      </c>
    </row>
    <row r="16" spans="1:12" ht="24" customHeight="1">
      <c r="A16" s="50" t="s">
        <v>330</v>
      </c>
      <c r="B16" s="140" t="s">
        <v>331</v>
      </c>
      <c r="C16" s="140"/>
      <c r="D16" s="140"/>
      <c r="E16" s="140"/>
      <c r="F16" s="140"/>
      <c r="G16" s="140"/>
      <c r="H16" s="140"/>
      <c r="I16" s="140"/>
      <c r="J16" s="140"/>
      <c r="K16" s="140"/>
      <c r="L16" s="155"/>
    </row>
    <row r="17" spans="1:12" ht="24" customHeight="1">
      <c r="A17" s="47">
        <v>1</v>
      </c>
      <c r="B17" s="153" t="s">
        <v>332</v>
      </c>
      <c r="C17" s="153"/>
      <c r="D17" s="153"/>
      <c r="E17" s="153"/>
      <c r="F17" s="153"/>
      <c r="G17" s="153"/>
      <c r="H17" s="153"/>
      <c r="I17" s="153"/>
      <c r="J17" s="153"/>
      <c r="K17" s="153"/>
      <c r="L17" s="48">
        <v>4.5</v>
      </c>
    </row>
    <row r="18" spans="1:12">
      <c r="A18" s="47"/>
      <c r="B18" s="117" t="s">
        <v>320</v>
      </c>
      <c r="C18" s="153"/>
      <c r="D18" s="153"/>
      <c r="E18" s="153"/>
      <c r="F18" s="153"/>
      <c r="G18" s="153"/>
      <c r="H18" s="153"/>
      <c r="I18" s="153"/>
      <c r="J18" s="153"/>
      <c r="K18" s="153"/>
      <c r="L18" s="105">
        <v>4.4999999999999998E-2</v>
      </c>
    </row>
    <row r="19" spans="1:12" ht="25.9" customHeight="1">
      <c r="A19" s="50" t="s">
        <v>333</v>
      </c>
      <c r="B19" s="140" t="s">
        <v>334</v>
      </c>
      <c r="C19" s="140"/>
      <c r="D19" s="140"/>
      <c r="E19" s="140"/>
      <c r="F19" s="140"/>
      <c r="G19" s="140"/>
      <c r="H19" s="140"/>
      <c r="I19" s="140"/>
      <c r="J19" s="140"/>
      <c r="K19" s="140"/>
      <c r="L19" s="155"/>
    </row>
    <row r="20" spans="1:12" ht="24" customHeight="1">
      <c r="A20" s="47">
        <v>1</v>
      </c>
      <c r="B20" s="153" t="s">
        <v>335</v>
      </c>
      <c r="C20" s="153"/>
      <c r="D20" s="153"/>
      <c r="E20" s="153"/>
      <c r="F20" s="153"/>
      <c r="G20" s="153"/>
      <c r="H20" s="153"/>
      <c r="I20" s="153"/>
      <c r="J20" s="153"/>
      <c r="K20" s="153"/>
      <c r="L20" s="48" t="s">
        <v>336</v>
      </c>
    </row>
    <row r="21" spans="1:12" ht="24" customHeight="1">
      <c r="A21" s="47">
        <v>2</v>
      </c>
      <c r="B21" s="153" t="s">
        <v>337</v>
      </c>
      <c r="C21" s="153"/>
      <c r="D21" s="153"/>
      <c r="E21" s="153"/>
      <c r="F21" s="153"/>
      <c r="G21" s="153"/>
      <c r="H21" s="153"/>
      <c r="I21" s="153"/>
      <c r="J21" s="153"/>
      <c r="K21" s="153"/>
      <c r="L21" s="48" t="s">
        <v>319</v>
      </c>
    </row>
    <row r="22" spans="1:12" ht="24" customHeight="1">
      <c r="A22" s="47">
        <v>3</v>
      </c>
      <c r="B22" s="153" t="s">
        <v>338</v>
      </c>
      <c r="C22" s="153"/>
      <c r="D22" s="153"/>
      <c r="E22" s="153"/>
      <c r="F22" s="153"/>
      <c r="G22" s="153"/>
      <c r="H22" s="153"/>
      <c r="I22" s="153"/>
      <c r="J22" s="153"/>
      <c r="K22" s="153"/>
      <c r="L22" s="48" t="s">
        <v>339</v>
      </c>
    </row>
    <row r="23" spans="1:12" ht="24" customHeight="1">
      <c r="A23" s="47">
        <v>4</v>
      </c>
      <c r="B23" s="153" t="s">
        <v>340</v>
      </c>
      <c r="C23" s="153"/>
      <c r="D23" s="153"/>
      <c r="E23" s="153"/>
      <c r="F23" s="153"/>
      <c r="G23" s="153"/>
      <c r="H23" s="153"/>
      <c r="I23" s="153"/>
      <c r="J23" s="153"/>
      <c r="K23" s="153"/>
      <c r="L23" s="48" t="s">
        <v>341</v>
      </c>
    </row>
    <row r="24" spans="1:12">
      <c r="A24" s="47"/>
      <c r="B24" s="117" t="s">
        <v>320</v>
      </c>
      <c r="C24" s="153"/>
      <c r="D24" s="153"/>
      <c r="E24" s="153"/>
      <c r="F24" s="153"/>
      <c r="G24" s="153"/>
      <c r="H24" s="153"/>
      <c r="I24" s="153"/>
      <c r="J24" s="153"/>
      <c r="K24" s="153"/>
      <c r="L24" s="49" t="s">
        <v>342</v>
      </c>
    </row>
    <row r="25" spans="1:12" ht="24" customHeight="1">
      <c r="A25" s="154"/>
      <c r="B25" s="153"/>
      <c r="C25" s="153"/>
      <c r="D25" s="153"/>
      <c r="E25" s="153"/>
      <c r="F25" s="153"/>
      <c r="G25" s="153"/>
      <c r="H25" s="153"/>
      <c r="I25" s="153"/>
      <c r="J25" s="153"/>
      <c r="K25" s="153"/>
      <c r="L25" s="155"/>
    </row>
    <row r="26" spans="1:12" ht="24" customHeight="1">
      <c r="A26" s="156" t="s">
        <v>343</v>
      </c>
      <c r="B26" s="157"/>
      <c r="C26" s="157"/>
      <c r="D26" s="157"/>
      <c r="E26" s="157"/>
      <c r="F26" s="157"/>
      <c r="G26" s="157"/>
      <c r="H26" s="157"/>
      <c r="I26" s="158" t="s">
        <v>344</v>
      </c>
      <c r="J26" s="157"/>
      <c r="K26" s="157"/>
      <c r="L26" s="159"/>
    </row>
    <row r="27" spans="1:12" ht="24" customHeight="1">
      <c r="A27" s="160"/>
      <c r="B27" s="161"/>
      <c r="C27" s="161"/>
      <c r="D27" s="161"/>
      <c r="E27" s="161"/>
      <c r="F27" s="161"/>
      <c r="G27" s="161"/>
      <c r="H27" s="161"/>
      <c r="I27" s="161"/>
      <c r="J27" s="161"/>
      <c r="K27" s="161"/>
      <c r="L27" s="159"/>
    </row>
    <row r="28" spans="1:12" ht="24" customHeight="1">
      <c r="A28" s="151" t="s">
        <v>345</v>
      </c>
      <c r="B28" s="152"/>
      <c r="C28" s="152"/>
      <c r="D28" s="152"/>
      <c r="E28" s="152"/>
      <c r="F28" s="152"/>
      <c r="G28" s="152"/>
      <c r="H28" s="152"/>
      <c r="I28" s="152"/>
      <c r="J28" s="152"/>
      <c r="K28" s="152"/>
      <c r="L28" s="106">
        <v>0.24229999999999999</v>
      </c>
    </row>
  </sheetData>
  <mergeCells count="31">
    <mergeCell ref="B10:L10"/>
    <mergeCell ref="F1:H1"/>
    <mergeCell ref="I1:L1"/>
    <mergeCell ref="F2:H2"/>
    <mergeCell ref="I2:L2"/>
    <mergeCell ref="A3:L3"/>
    <mergeCell ref="B4:L4"/>
    <mergeCell ref="B5:K5"/>
    <mergeCell ref="B6:K6"/>
    <mergeCell ref="B7:L7"/>
    <mergeCell ref="B8:K8"/>
    <mergeCell ref="B9:K9"/>
    <mergeCell ref="B22:K22"/>
    <mergeCell ref="B11:K11"/>
    <mergeCell ref="B12:K12"/>
    <mergeCell ref="B13:L13"/>
    <mergeCell ref="B14:K14"/>
    <mergeCell ref="B15:K15"/>
    <mergeCell ref="B16:L16"/>
    <mergeCell ref="B17:K17"/>
    <mergeCell ref="B18:K18"/>
    <mergeCell ref="B19:L19"/>
    <mergeCell ref="B20:K20"/>
    <mergeCell ref="B21:K21"/>
    <mergeCell ref="A28:K28"/>
    <mergeCell ref="B23:K23"/>
    <mergeCell ref="B24:K24"/>
    <mergeCell ref="A25:L25"/>
    <mergeCell ref="A26:H26"/>
    <mergeCell ref="I26:L26"/>
    <mergeCell ref="A27:L27"/>
  </mergeCells>
  <pageMargins left="0.5" right="0.5" top="1" bottom="1" header="0.5" footer="0.5"/>
  <pageSetup paperSize="9" scale="49" fitToHeight="0" orientation="portrait" r:id="rId1"/>
  <headerFooter>
    <oddHeader xml:space="preserve">&amp;L </oddHeader>
    <oddFooter xml:space="preserve">&amp;L 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6"/>
  <sheetViews>
    <sheetView view="pageBreakPreview" zoomScale="60" zoomScaleNormal="100" workbookViewId="0">
      <selection activeCell="T9" sqref="T9"/>
    </sheetView>
  </sheetViews>
  <sheetFormatPr defaultRowHeight="14.25"/>
  <cols>
    <col min="1" max="1" width="20" bestFit="1" customWidth="1"/>
    <col min="2" max="2" width="60" bestFit="1" customWidth="1"/>
    <col min="3" max="3" width="22.5" customWidth="1"/>
    <col min="4" max="30" width="12" bestFit="1" customWidth="1"/>
  </cols>
  <sheetData>
    <row r="1" spans="1:15" ht="15">
      <c r="A1" s="101"/>
      <c r="B1" s="101" t="s">
        <v>0</v>
      </c>
      <c r="C1" s="101" t="s">
        <v>1</v>
      </c>
      <c r="D1" s="133" t="s">
        <v>2</v>
      </c>
      <c r="E1" s="133"/>
      <c r="F1" s="133" t="s">
        <v>1031</v>
      </c>
      <c r="G1" s="133"/>
      <c r="H1" s="88"/>
      <c r="I1" s="88"/>
      <c r="J1" s="88"/>
      <c r="K1" s="88"/>
      <c r="L1" s="88"/>
      <c r="M1" s="88"/>
      <c r="N1" s="88"/>
      <c r="O1" s="88"/>
    </row>
    <row r="2" spans="1:15" ht="106.9" customHeight="1">
      <c r="A2" s="91"/>
      <c r="B2" s="91" t="s">
        <v>347</v>
      </c>
      <c r="C2" s="103" t="s">
        <v>372</v>
      </c>
      <c r="D2" s="118" t="s">
        <v>1033</v>
      </c>
      <c r="E2" s="118"/>
      <c r="F2" s="118" t="s">
        <v>1034</v>
      </c>
      <c r="G2" s="118"/>
      <c r="H2" s="88"/>
      <c r="I2" s="88"/>
      <c r="J2" s="88"/>
      <c r="K2" s="88"/>
      <c r="L2" s="88"/>
      <c r="M2" s="88"/>
      <c r="N2" s="88"/>
      <c r="O2" s="88"/>
    </row>
    <row r="3" spans="1:15" ht="15" customHeight="1">
      <c r="A3" s="134" t="s">
        <v>349</v>
      </c>
      <c r="B3" s="125"/>
      <c r="C3" s="125"/>
      <c r="D3" s="125"/>
      <c r="E3" s="125"/>
      <c r="F3" s="125"/>
      <c r="G3" s="125"/>
      <c r="H3" s="88"/>
      <c r="I3" s="88"/>
      <c r="J3" s="88"/>
      <c r="K3" s="88"/>
      <c r="L3" s="88"/>
      <c r="M3" s="88"/>
      <c r="N3" s="88"/>
      <c r="O3" s="88"/>
    </row>
    <row r="4" spans="1:15" ht="34.9" customHeight="1">
      <c r="A4" s="93" t="s">
        <v>3</v>
      </c>
      <c r="B4" s="93" t="s">
        <v>4</v>
      </c>
      <c r="C4" s="95" t="s">
        <v>350</v>
      </c>
      <c r="D4" s="95" t="s">
        <v>351</v>
      </c>
      <c r="E4" s="95" t="s">
        <v>352</v>
      </c>
      <c r="F4" s="95" t="s">
        <v>353</v>
      </c>
      <c r="G4" s="95" t="s">
        <v>354</v>
      </c>
      <c r="H4" s="95" t="s">
        <v>355</v>
      </c>
      <c r="I4" s="95" t="s">
        <v>356</v>
      </c>
      <c r="J4" s="95" t="s">
        <v>357</v>
      </c>
      <c r="K4" s="95" t="s">
        <v>358</v>
      </c>
      <c r="L4" s="95" t="s">
        <v>359</v>
      </c>
      <c r="M4" s="95" t="s">
        <v>360</v>
      </c>
      <c r="N4" s="95" t="s">
        <v>361</v>
      </c>
      <c r="O4" s="95" t="s">
        <v>362</v>
      </c>
    </row>
    <row r="5" spans="1:15" ht="34.9" customHeight="1" thickBot="1">
      <c r="A5" s="107" t="s">
        <v>8</v>
      </c>
      <c r="B5" s="107" t="s">
        <v>9</v>
      </c>
      <c r="C5" s="108" t="s">
        <v>1036</v>
      </c>
      <c r="D5" s="109" t="s">
        <v>1037</v>
      </c>
      <c r="E5" s="109" t="s">
        <v>1038</v>
      </c>
      <c r="F5" s="109" t="s">
        <v>1039</v>
      </c>
      <c r="G5" s="109" t="s">
        <v>1040</v>
      </c>
      <c r="H5" s="109" t="s">
        <v>1040</v>
      </c>
      <c r="I5" s="109" t="s">
        <v>1040</v>
      </c>
      <c r="J5" s="109" t="s">
        <v>1040</v>
      </c>
      <c r="K5" s="109" t="s">
        <v>1041</v>
      </c>
      <c r="L5" s="109" t="s">
        <v>1041</v>
      </c>
      <c r="M5" s="109" t="s">
        <v>1042</v>
      </c>
      <c r="N5" s="109" t="s">
        <v>1042</v>
      </c>
      <c r="O5" s="109" t="s">
        <v>1043</v>
      </c>
    </row>
    <row r="6" spans="1:15" ht="34.9" customHeight="1" thickTop="1" thickBot="1">
      <c r="A6" s="107" t="s">
        <v>10</v>
      </c>
      <c r="B6" s="107" t="s">
        <v>11</v>
      </c>
      <c r="C6" s="108" t="s">
        <v>1044</v>
      </c>
      <c r="D6" s="109" t="s">
        <v>1045</v>
      </c>
      <c r="E6" s="109" t="s">
        <v>1046</v>
      </c>
      <c r="F6" s="109" t="s">
        <v>1047</v>
      </c>
      <c r="G6" s="109" t="s">
        <v>1048</v>
      </c>
      <c r="H6" s="109" t="s">
        <v>1048</v>
      </c>
      <c r="I6" s="109" t="s">
        <v>1048</v>
      </c>
      <c r="J6" s="109" t="s">
        <v>1048</v>
      </c>
      <c r="K6" s="109" t="s">
        <v>1049</v>
      </c>
      <c r="L6" s="109" t="s">
        <v>1049</v>
      </c>
      <c r="M6" s="109" t="s">
        <v>1050</v>
      </c>
      <c r="N6" s="109" t="s">
        <v>1050</v>
      </c>
      <c r="O6" s="109" t="s">
        <v>1051</v>
      </c>
    </row>
    <row r="7" spans="1:15" ht="34.9" customHeight="1" thickTop="1" thickBot="1">
      <c r="A7" s="107" t="s">
        <v>12</v>
      </c>
      <c r="B7" s="107" t="s">
        <v>13</v>
      </c>
      <c r="C7" s="108" t="s">
        <v>1052</v>
      </c>
      <c r="D7" s="109" t="s">
        <v>1053</v>
      </c>
      <c r="E7" s="109" t="s">
        <v>1053</v>
      </c>
      <c r="F7" s="109" t="s">
        <v>1053</v>
      </c>
      <c r="G7" s="109" t="s">
        <v>1053</v>
      </c>
      <c r="H7" s="109" t="s">
        <v>1054</v>
      </c>
      <c r="I7" s="109" t="s">
        <v>1054</v>
      </c>
      <c r="J7" s="109" t="s">
        <v>1055</v>
      </c>
      <c r="K7" s="109" t="s">
        <v>1055</v>
      </c>
      <c r="L7" s="109" t="s">
        <v>1056</v>
      </c>
      <c r="M7" s="109" t="s">
        <v>1056</v>
      </c>
      <c r="N7" s="109" t="s">
        <v>1057</v>
      </c>
      <c r="O7" s="109" t="s">
        <v>1053</v>
      </c>
    </row>
    <row r="8" spans="1:15" ht="19.899999999999999" customHeight="1" thickTop="1">
      <c r="A8" s="118" t="s">
        <v>363</v>
      </c>
      <c r="B8" s="118"/>
      <c r="C8" s="91"/>
      <c r="D8" s="89" t="s">
        <v>1058</v>
      </c>
      <c r="E8" s="89" t="s">
        <v>1059</v>
      </c>
      <c r="F8" s="89" t="s">
        <v>1060</v>
      </c>
      <c r="G8" s="89" t="s">
        <v>1061</v>
      </c>
      <c r="H8" s="89" t="s">
        <v>667</v>
      </c>
      <c r="I8" s="89" t="s">
        <v>667</v>
      </c>
      <c r="J8" s="89" t="s">
        <v>1062</v>
      </c>
      <c r="K8" s="89" t="s">
        <v>668</v>
      </c>
      <c r="L8" s="89" t="s">
        <v>1063</v>
      </c>
      <c r="M8" s="89" t="s">
        <v>669</v>
      </c>
      <c r="N8" s="89" t="s">
        <v>670</v>
      </c>
      <c r="O8" s="89" t="s">
        <v>1064</v>
      </c>
    </row>
    <row r="9" spans="1:15" ht="19.899999999999999" customHeight="1">
      <c r="A9" s="118" t="s">
        <v>364</v>
      </c>
      <c r="B9" s="118"/>
      <c r="C9" s="91"/>
      <c r="D9" s="89" t="s">
        <v>1065</v>
      </c>
      <c r="E9" s="89" t="s">
        <v>1066</v>
      </c>
      <c r="F9" s="89" t="s">
        <v>1067</v>
      </c>
      <c r="G9" s="89" t="s">
        <v>1068</v>
      </c>
      <c r="H9" s="89" t="s">
        <v>1069</v>
      </c>
      <c r="I9" s="89" t="s">
        <v>1069</v>
      </c>
      <c r="J9" s="89" t="s">
        <v>1070</v>
      </c>
      <c r="K9" s="89" t="s">
        <v>1071</v>
      </c>
      <c r="L9" s="89" t="s">
        <v>1072</v>
      </c>
      <c r="M9" s="89" t="s">
        <v>1073</v>
      </c>
      <c r="N9" s="89" t="s">
        <v>1074</v>
      </c>
      <c r="O9" s="89" t="s">
        <v>1075</v>
      </c>
    </row>
    <row r="10" spans="1:15" ht="19.899999999999999" customHeight="1">
      <c r="A10" s="118" t="s">
        <v>365</v>
      </c>
      <c r="B10" s="118"/>
      <c r="C10" s="91"/>
      <c r="D10" s="89" t="s">
        <v>1058</v>
      </c>
      <c r="E10" s="89" t="s">
        <v>1076</v>
      </c>
      <c r="F10" s="89" t="s">
        <v>1077</v>
      </c>
      <c r="G10" s="89" t="s">
        <v>1078</v>
      </c>
      <c r="H10" s="89" t="s">
        <v>1079</v>
      </c>
      <c r="I10" s="89" t="s">
        <v>1080</v>
      </c>
      <c r="J10" s="89" t="s">
        <v>1081</v>
      </c>
      <c r="K10" s="89" t="s">
        <v>671</v>
      </c>
      <c r="L10" s="89" t="s">
        <v>1082</v>
      </c>
      <c r="M10" s="89" t="s">
        <v>1083</v>
      </c>
      <c r="N10" s="89" t="s">
        <v>1084</v>
      </c>
      <c r="O10" s="89" t="s">
        <v>366</v>
      </c>
    </row>
    <row r="11" spans="1:15" ht="19.899999999999999" customHeight="1">
      <c r="A11" s="118" t="s">
        <v>367</v>
      </c>
      <c r="B11" s="118"/>
      <c r="C11" s="91"/>
      <c r="D11" s="89" t="s">
        <v>1065</v>
      </c>
      <c r="E11" s="89" t="s">
        <v>1085</v>
      </c>
      <c r="F11" s="89" t="s">
        <v>1086</v>
      </c>
      <c r="G11" s="89" t="s">
        <v>1087</v>
      </c>
      <c r="H11" s="89" t="s">
        <v>1088</v>
      </c>
      <c r="I11" s="89" t="s">
        <v>1089</v>
      </c>
      <c r="J11" s="89" t="s">
        <v>1090</v>
      </c>
      <c r="K11" s="89" t="s">
        <v>1091</v>
      </c>
      <c r="L11" s="89" t="s">
        <v>1092</v>
      </c>
      <c r="M11" s="89" t="s">
        <v>1093</v>
      </c>
      <c r="N11" s="89" t="s">
        <v>1094</v>
      </c>
      <c r="O11" s="89" t="s">
        <v>1095</v>
      </c>
    </row>
    <row r="12" spans="1:15" ht="60" customHeight="1">
      <c r="A12" s="90"/>
      <c r="B12" s="90"/>
      <c r="C12" s="90"/>
      <c r="D12" s="90"/>
      <c r="E12" s="90"/>
      <c r="F12" s="90"/>
      <c r="G12" s="90"/>
      <c r="H12" s="88"/>
      <c r="I12" s="88"/>
      <c r="J12" s="88"/>
      <c r="K12" s="88"/>
      <c r="L12" s="88"/>
      <c r="M12" s="88"/>
      <c r="N12" s="88"/>
      <c r="O12" s="88"/>
    </row>
    <row r="13" spans="1:15" ht="70.150000000000006" customHeight="1">
      <c r="A13" s="11"/>
      <c r="B13" s="11"/>
      <c r="C13" s="11"/>
      <c r="D13" s="11"/>
      <c r="E13" s="11"/>
      <c r="F13" s="11"/>
      <c r="G13" s="11"/>
      <c r="H13" s="88"/>
      <c r="I13" s="88"/>
      <c r="J13" s="88"/>
      <c r="K13" s="88"/>
      <c r="L13" s="88"/>
      <c r="M13" s="88"/>
      <c r="N13" s="88"/>
      <c r="O13" s="88"/>
    </row>
    <row r="14" spans="1:15">
      <c r="A14" s="135" t="s">
        <v>1096</v>
      </c>
      <c r="B14" s="135"/>
      <c r="C14" s="135"/>
      <c r="D14" s="135"/>
      <c r="E14" s="135"/>
      <c r="F14" s="135"/>
      <c r="G14" s="135"/>
      <c r="H14" s="88"/>
      <c r="I14" s="88"/>
      <c r="J14" s="88"/>
      <c r="K14" s="88"/>
      <c r="L14" s="88"/>
      <c r="M14" s="88"/>
      <c r="N14" s="88"/>
      <c r="O14" s="88"/>
    </row>
    <row r="15" spans="1:15" ht="27.75" customHeight="1">
      <c r="A15" s="135" t="s">
        <v>597</v>
      </c>
      <c r="B15" s="135"/>
      <c r="C15" s="135"/>
      <c r="D15" s="135"/>
      <c r="E15" s="135"/>
      <c r="F15" s="135"/>
      <c r="G15" s="135"/>
      <c r="H15" s="88"/>
      <c r="I15" s="88"/>
      <c r="J15" s="88"/>
      <c r="K15" s="88"/>
      <c r="L15" s="88"/>
      <c r="M15" s="88"/>
      <c r="N15" s="88"/>
      <c r="O15" s="88"/>
    </row>
    <row r="16" spans="1:15">
      <c r="A16" s="88"/>
      <c r="B16" s="88"/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</row>
  </sheetData>
  <mergeCells count="11">
    <mergeCell ref="D1:E1"/>
    <mergeCell ref="F1:G1"/>
    <mergeCell ref="D2:E2"/>
    <mergeCell ref="F2:G2"/>
    <mergeCell ref="A3:G3"/>
    <mergeCell ref="A14:G14"/>
    <mergeCell ref="A15:G15"/>
    <mergeCell ref="A8:B8"/>
    <mergeCell ref="A9:B9"/>
    <mergeCell ref="A10:B10"/>
    <mergeCell ref="A11:B11"/>
  </mergeCells>
  <pageMargins left="0.5" right="0.5" top="1" bottom="1" header="0.5" footer="0.5"/>
  <pageSetup paperSize="8" scale="73" fitToHeight="0" orientation="landscape" r:id="rId1"/>
  <headerFooter>
    <oddHeader xml:space="preserve">&amp;L </oddHeader>
    <oddFooter xml:space="preserve">&amp;L 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view="pageBreakPreview" topLeftCell="A2" zoomScaleNormal="100" workbookViewId="0">
      <selection activeCell="B9" sqref="B9"/>
    </sheetView>
  </sheetViews>
  <sheetFormatPr defaultColWidth="9.25" defaultRowHeight="14.25"/>
  <cols>
    <col min="1" max="1" width="24" style="85" customWidth="1"/>
    <col min="2" max="2" width="51" style="85" customWidth="1"/>
    <col min="3" max="3" width="24.25" style="85" customWidth="1"/>
    <col min="4" max="4" width="21.625" style="85" customWidth="1"/>
    <col min="5" max="16384" width="9.25" style="54"/>
  </cols>
  <sheetData>
    <row r="1" spans="1:4" ht="10.15" customHeight="1">
      <c r="A1" s="52"/>
      <c r="B1" s="52"/>
      <c r="C1" s="53"/>
      <c r="D1" s="53"/>
    </row>
    <row r="2" spans="1:4" ht="49.9" customHeight="1">
      <c r="A2" s="168"/>
      <c r="B2" s="169"/>
      <c r="C2" s="169"/>
      <c r="D2" s="170"/>
    </row>
    <row r="3" spans="1:4" ht="10.15" customHeight="1">
      <c r="A3" s="55"/>
      <c r="B3" s="55"/>
      <c r="C3" s="55"/>
      <c r="D3" s="55"/>
    </row>
    <row r="4" spans="1:4" ht="15" customHeight="1">
      <c r="A4" s="56" t="s">
        <v>594</v>
      </c>
      <c r="B4" s="57"/>
      <c r="C4" s="58" t="s">
        <v>595</v>
      </c>
      <c r="D4" s="59" t="s">
        <v>596</v>
      </c>
    </row>
    <row r="5" spans="1:4" ht="40.9" customHeight="1">
      <c r="A5" s="171" t="s">
        <v>347</v>
      </c>
      <c r="B5" s="172"/>
      <c r="C5" s="60">
        <v>0.27129999999999999</v>
      </c>
      <c r="D5" s="61" t="s">
        <v>597</v>
      </c>
    </row>
    <row r="6" spans="1:4" ht="15" customHeight="1">
      <c r="A6" s="62"/>
      <c r="B6" s="63"/>
      <c r="C6" s="63"/>
      <c r="D6" s="64"/>
    </row>
    <row r="7" spans="1:4" ht="15" customHeight="1">
      <c r="A7" s="62" t="s">
        <v>598</v>
      </c>
      <c r="B7" s="63"/>
      <c r="C7" s="63" t="s">
        <v>599</v>
      </c>
      <c r="D7" s="65" t="s">
        <v>600</v>
      </c>
    </row>
    <row r="8" spans="1:4" ht="15" customHeight="1">
      <c r="A8" s="171" t="s">
        <v>601</v>
      </c>
      <c r="B8" s="172"/>
      <c r="C8" s="60">
        <v>0.53449999999999998</v>
      </c>
      <c r="D8" s="66">
        <v>0.95</v>
      </c>
    </row>
    <row r="9" spans="1:4" ht="15" customHeight="1">
      <c r="A9" s="62"/>
      <c r="B9" s="63"/>
      <c r="C9" s="63"/>
      <c r="D9" s="64"/>
    </row>
    <row r="10" spans="1:4" ht="15" customHeight="1">
      <c r="A10" s="62" t="s">
        <v>602</v>
      </c>
      <c r="B10" s="63"/>
      <c r="C10" s="63" t="s">
        <v>603</v>
      </c>
      <c r="D10" s="64"/>
    </row>
    <row r="11" spans="1:4" ht="15" customHeight="1">
      <c r="A11" s="173" t="s">
        <v>604</v>
      </c>
      <c r="B11" s="174"/>
      <c r="C11" s="67">
        <f ca="1">TODAY()</f>
        <v>46211</v>
      </c>
      <c r="D11" s="68"/>
    </row>
    <row r="12" spans="1:4" ht="10.15" customHeight="1">
      <c r="A12" s="52"/>
      <c r="B12" s="52"/>
      <c r="C12" s="53"/>
      <c r="D12" s="53"/>
    </row>
    <row r="13" spans="1:4" ht="12.75">
      <c r="A13" s="175" t="s">
        <v>605</v>
      </c>
      <c r="B13" s="176"/>
      <c r="C13" s="176"/>
      <c r="D13" s="177"/>
    </row>
    <row r="14" spans="1:4" ht="12.75">
      <c r="A14" s="178" t="s">
        <v>606</v>
      </c>
      <c r="B14" s="178" t="s">
        <v>370</v>
      </c>
      <c r="C14" s="180" t="s">
        <v>607</v>
      </c>
      <c r="D14" s="180"/>
    </row>
    <row r="15" spans="1:4" ht="25.5">
      <c r="A15" s="179"/>
      <c r="B15" s="179"/>
      <c r="C15" s="69" t="s">
        <v>608</v>
      </c>
      <c r="D15" s="69" t="s">
        <v>609</v>
      </c>
    </row>
    <row r="16" spans="1:4" ht="12.75">
      <c r="A16" s="181" t="s">
        <v>316</v>
      </c>
      <c r="B16" s="181"/>
      <c r="C16" s="181"/>
      <c r="D16" s="181"/>
    </row>
    <row r="17" spans="1:4" ht="12.75">
      <c r="A17" s="70" t="s">
        <v>610</v>
      </c>
      <c r="B17" s="71" t="s">
        <v>611</v>
      </c>
      <c r="C17" s="72">
        <v>0.05</v>
      </c>
      <c r="D17" s="72">
        <v>0.05</v>
      </c>
    </row>
    <row r="18" spans="1:4" ht="12.75">
      <c r="A18" s="70" t="s">
        <v>612</v>
      </c>
      <c r="B18" s="71" t="s">
        <v>613</v>
      </c>
      <c r="C18" s="72">
        <v>1.4999999999999999E-2</v>
      </c>
      <c r="D18" s="72">
        <v>1.4999999999999999E-2</v>
      </c>
    </row>
    <row r="19" spans="1:4" ht="12.75">
      <c r="A19" s="70" t="s">
        <v>614</v>
      </c>
      <c r="B19" s="71" t="s">
        <v>615</v>
      </c>
      <c r="C19" s="72">
        <v>0.01</v>
      </c>
      <c r="D19" s="72">
        <v>0.01</v>
      </c>
    </row>
    <row r="20" spans="1:4" ht="12.75">
      <c r="A20" s="70" t="s">
        <v>616</v>
      </c>
      <c r="B20" s="71" t="s">
        <v>617</v>
      </c>
      <c r="C20" s="72">
        <v>2E-3</v>
      </c>
      <c r="D20" s="72">
        <v>2E-3</v>
      </c>
    </row>
    <row r="21" spans="1:4" ht="12.75">
      <c r="A21" s="70" t="s">
        <v>618</v>
      </c>
      <c r="B21" s="71" t="s">
        <v>619</v>
      </c>
      <c r="C21" s="72">
        <v>6.0000000000000001E-3</v>
      </c>
      <c r="D21" s="72">
        <v>6.0000000000000001E-3</v>
      </c>
    </row>
    <row r="22" spans="1:4" ht="12.75">
      <c r="A22" s="70" t="s">
        <v>620</v>
      </c>
      <c r="B22" s="71" t="s">
        <v>621</v>
      </c>
      <c r="C22" s="72">
        <v>2.5000000000000001E-2</v>
      </c>
      <c r="D22" s="72">
        <v>2.5000000000000001E-2</v>
      </c>
    </row>
    <row r="23" spans="1:4" ht="12.75">
      <c r="A23" s="70" t="s">
        <v>622</v>
      </c>
      <c r="B23" s="52" t="s">
        <v>623</v>
      </c>
      <c r="C23" s="72">
        <v>0.03</v>
      </c>
      <c r="D23" s="72">
        <v>0.03</v>
      </c>
    </row>
    <row r="24" spans="1:4" ht="12.75">
      <c r="A24" s="70" t="s">
        <v>624</v>
      </c>
      <c r="B24" s="71" t="s">
        <v>625</v>
      </c>
      <c r="C24" s="72">
        <v>0.08</v>
      </c>
      <c r="D24" s="72">
        <v>0.08</v>
      </c>
    </row>
    <row r="25" spans="1:4" ht="12.75">
      <c r="A25" s="70" t="s">
        <v>626</v>
      </c>
      <c r="B25" s="71" t="s">
        <v>627</v>
      </c>
      <c r="C25" s="72">
        <v>0</v>
      </c>
      <c r="D25" s="72">
        <v>0</v>
      </c>
    </row>
    <row r="26" spans="1:4" ht="12.75">
      <c r="A26" s="73" t="s">
        <v>240</v>
      </c>
      <c r="B26" s="73" t="s">
        <v>6</v>
      </c>
      <c r="C26" s="74">
        <f>SUM(C17:C25)</f>
        <v>0.21800000000000003</v>
      </c>
      <c r="D26" s="74">
        <f>SUM(D17:D25)</f>
        <v>0.21800000000000003</v>
      </c>
    </row>
    <row r="27" spans="1:4" ht="12.75">
      <c r="A27" s="181" t="s">
        <v>321</v>
      </c>
      <c r="B27" s="181"/>
      <c r="C27" s="181"/>
      <c r="D27" s="181"/>
    </row>
    <row r="28" spans="1:4" ht="12.75">
      <c r="A28" s="70" t="s">
        <v>628</v>
      </c>
      <c r="B28" s="71" t="s">
        <v>629</v>
      </c>
      <c r="C28" s="72">
        <v>0.18129999999999999</v>
      </c>
      <c r="D28" s="75" t="s">
        <v>630</v>
      </c>
    </row>
    <row r="29" spans="1:4" ht="12.75">
      <c r="A29" s="70" t="s">
        <v>631</v>
      </c>
      <c r="B29" s="52" t="s">
        <v>632</v>
      </c>
      <c r="C29" s="72">
        <v>4.1599999999999998E-2</v>
      </c>
      <c r="D29" s="75" t="s">
        <v>630</v>
      </c>
    </row>
    <row r="30" spans="1:4" ht="12.75">
      <c r="A30" s="70" t="s">
        <v>633</v>
      </c>
      <c r="B30" s="71" t="s">
        <v>634</v>
      </c>
      <c r="C30" s="72">
        <v>8.6999999999999994E-3</v>
      </c>
      <c r="D30" s="72">
        <v>6.4999999999999997E-3</v>
      </c>
    </row>
    <row r="31" spans="1:4" ht="12.75">
      <c r="A31" s="70" t="s">
        <v>635</v>
      </c>
      <c r="B31" s="71" t="s">
        <v>636</v>
      </c>
      <c r="C31" s="72">
        <v>0.11219999999999999</v>
      </c>
      <c r="D31" s="72">
        <v>8.3299999999999999E-2</v>
      </c>
    </row>
    <row r="32" spans="1:4" ht="12.75">
      <c r="A32" s="70" t="s">
        <v>637</v>
      </c>
      <c r="B32" s="71" t="s">
        <v>638</v>
      </c>
      <c r="C32" s="72">
        <v>6.9999999999999999E-4</v>
      </c>
      <c r="D32" s="72">
        <v>5.0000000000000001E-4</v>
      </c>
    </row>
    <row r="33" spans="1:4" ht="12.75">
      <c r="A33" s="70" t="s">
        <v>639</v>
      </c>
      <c r="B33" s="71" t="s">
        <v>640</v>
      </c>
      <c r="C33" s="72">
        <v>7.4999999999999997E-3</v>
      </c>
      <c r="D33" s="72">
        <v>5.5999999999999999E-3</v>
      </c>
    </row>
    <row r="34" spans="1:4" ht="12.75">
      <c r="A34" s="70" t="s">
        <v>641</v>
      </c>
      <c r="B34" s="71" t="s">
        <v>642</v>
      </c>
      <c r="C34" s="72">
        <v>2.8299999999999999E-2</v>
      </c>
      <c r="D34" s="75" t="s">
        <v>630</v>
      </c>
    </row>
    <row r="35" spans="1:4" ht="12.75">
      <c r="A35" s="70" t="s">
        <v>643</v>
      </c>
      <c r="B35" s="71" t="s">
        <v>644</v>
      </c>
      <c r="C35" s="72">
        <v>1E-3</v>
      </c>
      <c r="D35" s="72">
        <v>6.9999999999999999E-4</v>
      </c>
    </row>
    <row r="36" spans="1:4" ht="12.75">
      <c r="A36" s="70" t="s">
        <v>645</v>
      </c>
      <c r="B36" s="71" t="s">
        <v>646</v>
      </c>
      <c r="C36" s="72">
        <v>0.12820000000000001</v>
      </c>
      <c r="D36" s="72">
        <v>9.5299999999999996E-2</v>
      </c>
    </row>
    <row r="37" spans="1:4" ht="12.75">
      <c r="A37" s="70" t="s">
        <v>647</v>
      </c>
      <c r="B37" s="71" t="s">
        <v>648</v>
      </c>
      <c r="C37" s="72">
        <v>2.9999999999999997E-4</v>
      </c>
      <c r="D37" s="72">
        <v>2.9999999999999997E-4</v>
      </c>
    </row>
    <row r="38" spans="1:4" ht="12.75">
      <c r="A38" s="76" t="s">
        <v>251</v>
      </c>
      <c r="B38" s="76" t="s">
        <v>6</v>
      </c>
      <c r="C38" s="77">
        <f>SUM(C28:C37)</f>
        <v>0.50979999999999992</v>
      </c>
      <c r="D38" s="77">
        <f>SUM(D28:D37)</f>
        <v>0.19220000000000001</v>
      </c>
    </row>
    <row r="39" spans="1:4" ht="12.75">
      <c r="A39" s="182" t="s">
        <v>324</v>
      </c>
      <c r="B39" s="183"/>
      <c r="C39" s="183"/>
      <c r="D39" s="184"/>
    </row>
    <row r="40" spans="1:4" ht="12.75">
      <c r="A40" s="78" t="s">
        <v>649</v>
      </c>
      <c r="B40" s="79" t="s">
        <v>650</v>
      </c>
      <c r="C40" s="80">
        <v>5.8099999999999999E-2</v>
      </c>
      <c r="D40" s="80">
        <v>4.3200000000000002E-2</v>
      </c>
    </row>
    <row r="41" spans="1:4" ht="12.75">
      <c r="A41" s="70" t="s">
        <v>651</v>
      </c>
      <c r="B41" s="71" t="s">
        <v>652</v>
      </c>
      <c r="C41" s="72">
        <v>1.4E-3</v>
      </c>
      <c r="D41" s="72">
        <v>1E-3</v>
      </c>
    </row>
    <row r="42" spans="1:4" ht="12.75">
      <c r="A42" s="70" t="s">
        <v>653</v>
      </c>
      <c r="B42" s="71" t="s">
        <v>654</v>
      </c>
      <c r="C42" s="72">
        <v>1.77E-2</v>
      </c>
      <c r="D42" s="72">
        <v>1.3100000000000001E-2</v>
      </c>
    </row>
    <row r="43" spans="1:4" ht="12.75">
      <c r="A43" s="70" t="s">
        <v>655</v>
      </c>
      <c r="B43" s="71" t="s">
        <v>656</v>
      </c>
      <c r="C43" s="72">
        <v>2.9600000000000001E-2</v>
      </c>
      <c r="D43" s="72">
        <v>2.1999999999999999E-2</v>
      </c>
    </row>
    <row r="44" spans="1:4" ht="12.75">
      <c r="A44" s="70" t="s">
        <v>657</v>
      </c>
      <c r="B44" s="71" t="s">
        <v>658</v>
      </c>
      <c r="C44" s="72">
        <v>4.8999999999999998E-3</v>
      </c>
      <c r="D44" s="72">
        <v>3.5999999999999999E-3</v>
      </c>
    </row>
    <row r="45" spans="1:4" ht="12.75">
      <c r="A45" s="76" t="s">
        <v>186</v>
      </c>
      <c r="B45" s="76" t="s">
        <v>6</v>
      </c>
      <c r="C45" s="77">
        <f>SUM(C40:C44)</f>
        <v>0.11169999999999999</v>
      </c>
      <c r="D45" s="77">
        <f>SUM(D40:D44)</f>
        <v>8.2900000000000015E-2</v>
      </c>
    </row>
    <row r="46" spans="1:4" ht="12.75">
      <c r="A46" s="182" t="s">
        <v>327</v>
      </c>
      <c r="B46" s="183"/>
      <c r="C46" s="183"/>
      <c r="D46" s="184"/>
    </row>
    <row r="47" spans="1:4" ht="12.75">
      <c r="A47" s="78" t="s">
        <v>659</v>
      </c>
      <c r="B47" s="79" t="s">
        <v>660</v>
      </c>
      <c r="C47" s="80">
        <v>0.1055</v>
      </c>
      <c r="D47" s="80">
        <v>3.7699999999999997E-2</v>
      </c>
    </row>
    <row r="48" spans="1:4" ht="25.5">
      <c r="A48" s="70" t="s">
        <v>661</v>
      </c>
      <c r="B48" s="81" t="s">
        <v>662</v>
      </c>
      <c r="C48" s="82">
        <v>5.0000000000000001E-3</v>
      </c>
      <c r="D48" s="82">
        <v>3.7000000000000002E-3</v>
      </c>
    </row>
    <row r="49" spans="1:4" ht="12.75">
      <c r="A49" s="73" t="s">
        <v>193</v>
      </c>
      <c r="B49" s="73" t="s">
        <v>6</v>
      </c>
      <c r="C49" s="83">
        <f>SUM(C47:C48)</f>
        <v>0.1105</v>
      </c>
      <c r="D49" s="83">
        <f>SUM(D47:D48)</f>
        <v>4.1399999999999999E-2</v>
      </c>
    </row>
    <row r="50" spans="1:4" ht="4.9000000000000004" customHeight="1">
      <c r="A50" s="185"/>
      <c r="B50" s="186"/>
      <c r="C50" s="186"/>
      <c r="D50" s="187"/>
    </row>
    <row r="51" spans="1:4" ht="25.15" customHeight="1">
      <c r="A51" s="166" t="s">
        <v>663</v>
      </c>
      <c r="B51" s="167"/>
      <c r="C51" s="84">
        <f>C26+C38+C45+C49</f>
        <v>0.95000000000000007</v>
      </c>
      <c r="D51" s="84">
        <f>D26+D38+D45+D49</f>
        <v>0.53450000000000009</v>
      </c>
    </row>
    <row r="56" spans="1:4">
      <c r="B56" s="86"/>
    </row>
    <row r="57" spans="1:4">
      <c r="B57" s="86"/>
    </row>
    <row r="58" spans="1:4">
      <c r="B58" s="86"/>
    </row>
    <row r="59" spans="1:4">
      <c r="B59" s="86"/>
    </row>
    <row r="67" s="85" customFormat="1" ht="12.6" customHeight="1"/>
    <row r="68" s="85" customFormat="1" hidden="1"/>
  </sheetData>
  <mergeCells count="14">
    <mergeCell ref="A51:B51"/>
    <mergeCell ref="A2:D2"/>
    <mergeCell ref="A5:B5"/>
    <mergeCell ref="A8:B8"/>
    <mergeCell ref="A11:B11"/>
    <mergeCell ref="A13:D13"/>
    <mergeCell ref="A14:A15"/>
    <mergeCell ref="B14:B15"/>
    <mergeCell ref="C14:D14"/>
    <mergeCell ref="A16:D16"/>
    <mergeCell ref="A27:D27"/>
    <mergeCell ref="A39:D39"/>
    <mergeCell ref="A46:D46"/>
    <mergeCell ref="A50:D50"/>
  </mergeCells>
  <printOptions horizontalCentered="1"/>
  <pageMargins left="0.511811023622047" right="0.511811023622047" top="1.6425000000000001" bottom="0.78740157480314998" header="0.31496062992126" footer="0.31496062992126"/>
  <pageSetup paperSize="9" scale="69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7</vt:i4>
      </vt:variant>
    </vt:vector>
  </HeadingPairs>
  <TitlesOfParts>
    <vt:vector size="14" baseType="lpstr">
      <vt:lpstr>Resumo do Orçamento</vt:lpstr>
      <vt:lpstr>Orçamento Sintético</vt:lpstr>
      <vt:lpstr>Orçamento Analítico</vt:lpstr>
      <vt:lpstr>CPUs</vt:lpstr>
      <vt:lpstr>Composição BDI</vt:lpstr>
      <vt:lpstr>CRONOGRAMA</vt:lpstr>
      <vt:lpstr>Encargos</vt:lpstr>
      <vt:lpstr>'Composição BDI'!Area_de_impressao</vt:lpstr>
      <vt:lpstr>CPUs!Area_de_impressao</vt:lpstr>
      <vt:lpstr>CRONOGRAMA!Area_de_impressao</vt:lpstr>
      <vt:lpstr>Encargos!Area_de_impressao</vt:lpstr>
      <vt:lpstr>'Orçamento Analítico'!Area_de_impressao</vt:lpstr>
      <vt:lpstr>'Orçamento Sintético'!Area_de_impressao</vt:lpstr>
      <vt:lpstr>'Resumo do Orçamento'!Area_de_impressao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pc-00123</cp:lastModifiedBy>
  <cp:revision>0</cp:revision>
  <cp:lastPrinted>2026-05-26T14:39:41Z</cp:lastPrinted>
  <dcterms:created xsi:type="dcterms:W3CDTF">2026-02-13T01:59:33Z</dcterms:created>
  <dcterms:modified xsi:type="dcterms:W3CDTF">2026-07-08T13:06:26Z</dcterms:modified>
</cp:coreProperties>
</file>