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REFEITURA DE CURUÁ\DIEGO\QUADRAS\APOLINÁRIO\PROPOSTA QUADRA VALDEIZES\"/>
    </mc:Choice>
  </mc:AlternateContent>
  <xr:revisionPtr revIDLastSave="0" documentId="13_ncr:1_{DEBB8C1E-DDED-49DB-B1CF-F3BC5DB98DE1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RESUMO (2)" sheetId="10" r:id="rId1"/>
    <sheet name="SINTÉTICO (2)" sheetId="15" r:id="rId2"/>
    <sheet name="ANALÍTICO (2)" sheetId="11" r:id="rId3"/>
    <sheet name="CFF (2)" sheetId="13" r:id="rId4"/>
    <sheet name="ENCARGOS (2)" sheetId="14" r:id="rId5"/>
    <sheet name="BDI (2)" sheetId="12" r:id="rId6"/>
  </sheets>
  <externalReferences>
    <externalReference r:id="rId7"/>
    <externalReference r:id="rId8"/>
    <externalReference r:id="rId9"/>
    <externalReference r:id="rId10"/>
    <externalReference r:id="rId11"/>
  </externalReferences>
  <definedNames>
    <definedName name="_\s" localSheetId="1">#REF!</definedName>
    <definedName name="_\s">#REF!</definedName>
    <definedName name="__wal1" localSheetId="1">#REF!</definedName>
    <definedName name="__wal1">#REF!</definedName>
    <definedName name="__wal10" localSheetId="1">#REF!</definedName>
    <definedName name="__wal10">#REF!</definedName>
    <definedName name="__wal11">#REF!</definedName>
    <definedName name="__wal12">#REF!</definedName>
    <definedName name="__wal13">#REF!</definedName>
    <definedName name="__wal14">#REF!</definedName>
    <definedName name="__wal15">#REF!</definedName>
    <definedName name="__wal16">#REF!</definedName>
    <definedName name="__wal2">#REF!</definedName>
    <definedName name="__wal3">#REF!</definedName>
    <definedName name="__wal5">#REF!</definedName>
    <definedName name="__wal6">#REF!</definedName>
    <definedName name="__wal7">#REF!</definedName>
    <definedName name="__wal9">#REF!</definedName>
    <definedName name="_BD2">#REF!</definedName>
    <definedName name="_Fill" hidden="1">#REF!</definedName>
    <definedName name="_Key1" hidden="1">#REF!</definedName>
    <definedName name="_Order1" hidden="1">255</definedName>
    <definedName name="_Sort" hidden="1">#REF!</definedName>
    <definedName name="_wal1">#REF!</definedName>
    <definedName name="_wal10">#REF!</definedName>
    <definedName name="_wal11">#REF!</definedName>
    <definedName name="_wal12">#REF!</definedName>
    <definedName name="_wal13">#REF!</definedName>
    <definedName name="_wal14">#REF!</definedName>
    <definedName name="_wal15">#REF!</definedName>
    <definedName name="_wal16">#REF!</definedName>
    <definedName name="_wal2">#REF!</definedName>
    <definedName name="_wal3">#REF!</definedName>
    <definedName name="_wal5">#REF!</definedName>
    <definedName name="_wal6">#REF!</definedName>
    <definedName name="_wal7">#REF!</definedName>
    <definedName name="_wal8">#REF!</definedName>
    <definedName name="_wal9">#REF!</definedName>
    <definedName name="abc">#REF!</definedName>
    <definedName name="Acomp">#REF!</definedName>
    <definedName name="agua">#REF!</definedName>
    <definedName name="_xlnm.Print_Area" localSheetId="2">'ANALÍTICO (2)'!$A$1:$K$652</definedName>
    <definedName name="_xlnm.Print_Area" localSheetId="5">'BDI (2)'!$A$1:$J$46</definedName>
    <definedName name="_xlnm.Print_Area" localSheetId="4">'ENCARGOS (2)'!$A$1:$E$52</definedName>
    <definedName name="_xlnm.Print_Area" localSheetId="0">'RESUMO (2)'!$A$1:$E$38</definedName>
    <definedName name="_xlnm.Print_Area" localSheetId="1">'SINTÉTICO (2)'!$A$1:$K$86</definedName>
    <definedName name="ASDD">#REF!</definedName>
    <definedName name="ASFDADF">#REF!</definedName>
    <definedName name="B">#REF!</definedName>
    <definedName name="Banco_dados_IM">#REF!</definedName>
    <definedName name="bbcla">#REF!</definedName>
    <definedName name="Bloco1">#REF!</definedName>
    <definedName name="Bloco1.2">#REF!</definedName>
    <definedName name="Bloco1.3">#REF!</definedName>
    <definedName name="Bloco10">#REF!</definedName>
    <definedName name="Bloco11">#REF!</definedName>
    <definedName name="Bloco12">#REF!</definedName>
    <definedName name="Bloco13">#REF!</definedName>
    <definedName name="Bloco14">#REF!</definedName>
    <definedName name="Bloco15">#REF!</definedName>
    <definedName name="Bloco16">#REF!</definedName>
    <definedName name="Bloco17">#REF!</definedName>
    <definedName name="Bloco18">#REF!</definedName>
    <definedName name="Bloco19">#REF!</definedName>
    <definedName name="Bloco2">#REF!</definedName>
    <definedName name="Bloco20">#REF!</definedName>
    <definedName name="Bloco203">#REF!</definedName>
    <definedName name="Bloco21">#REF!</definedName>
    <definedName name="Bloco22">#REF!</definedName>
    <definedName name="Bloco23">#REF!</definedName>
    <definedName name="Bloco24">#REF!</definedName>
    <definedName name="Bloco25">#REF!</definedName>
    <definedName name="Bloco3">#REF!</definedName>
    <definedName name="Bloco4">#REF!</definedName>
    <definedName name="Bloco5">#REF!</definedName>
    <definedName name="Bloco6">#REF!</definedName>
    <definedName name="Bloco7">#REF!</definedName>
    <definedName name="Bloco8">#REF!</definedName>
    <definedName name="Bloco9">#REF!</definedName>
    <definedName name="Cat">#REF!</definedName>
    <definedName name="COD_ATRIUM">#REF!</definedName>
    <definedName name="COD_SINAPI">#REF!</definedName>
    <definedName name="COMPOSIÇÃO">#REF!</definedName>
    <definedName name="CONSTRUÇÕES_E_COMÉRCIO">#REF!</definedName>
    <definedName name="CONTRATO">[1]contrato!$C$4:$H$411</definedName>
    <definedName name="dados">#REF!</definedName>
    <definedName name="dados10">#REF!</definedName>
    <definedName name="dados2">#REF!</definedName>
    <definedName name="dados3">#REF!</definedName>
    <definedName name="dados5">#REF!</definedName>
    <definedName name="DADOS6">#REF!</definedName>
    <definedName name="dadosadutora">[2]Drenagem!$D$4:$R$469</definedName>
    <definedName name="dadosesgoto">[2]Drenagem!$D$5:$R$408</definedName>
    <definedName name="Database">#REF!</definedName>
    <definedName name="EDER">#REF!</definedName>
    <definedName name="HHJ">#REF!</definedName>
    <definedName name="INSUMOS">#REF!</definedName>
    <definedName name="JTJ">#REF!</definedName>
    <definedName name="K1geral">'[3]PLANILHA QUANTITATIVA'!#REF!</definedName>
    <definedName name="lista">#REF!</definedName>
    <definedName name="lista2">#REF!</definedName>
    <definedName name="ORÇAMENTO.BancoRef" hidden="1">[4]ORÇAMENTO!#REF!</definedName>
    <definedName name="planuilha">#REF!</definedName>
    <definedName name="REFERENCIA.Descricao" localSheetId="4" hidden="1">IF(ISNUMBER([4]ORÇAMENTO!$AF1),OFFSET(INDIRECT([0]!ORÇAMENTO.BancoRef),[4]ORÇAMENTO!$AF1-1,3,1),[4]ORÇAMENTO!$AF1)</definedName>
    <definedName name="REFERENCIA.Descricao" localSheetId="1" hidden="1">IF(ISNUMBER([4]ORÇAMENTO!$AF1),OFFSET(INDIRECT(ORÇAMENTO.BancoRef),[4]ORÇAMENTO!$AF1-1,3,1),[4]ORÇAMENTO!$AF1)</definedName>
    <definedName name="REFERENCIA.Descricao" hidden="1">IF(ISNUMBER([4]ORÇAMENTO!$AF1),OFFSET(INDIRECT(ORÇAMENTO.BancoRef),[4]ORÇAMENTO!$AF1-1,3,1),[4]ORÇAMENTO!$AF1)</definedName>
    <definedName name="REFERENCIA.Unidade" localSheetId="4" hidden="1">IF(ISNUMBER([4]ORÇAMENTO!$AF1),OFFSET(INDIRECT([0]!ORÇAMENTO.BancoRef),[4]ORÇAMENTO!$AF1-1,4,1),"-")</definedName>
    <definedName name="REFERENCIA.Unidade" localSheetId="1" hidden="1">IF(ISNUMBER([4]ORÇAMENTO!$AF1),OFFSET(INDIRECT(ORÇAMENTO.BancoRef),[4]ORÇAMENTO!$AF1-1,4,1),"-")</definedName>
    <definedName name="REFERENCIA.Unidade" hidden="1">IF(ISNUMBER([4]ORÇAMENTO!$AF1),OFFSET(INDIRECT(ORÇAMENTO.BancoRef),[4]ORÇAMENTO!$AF1-1,4,1),"-")</definedName>
    <definedName name="RESVALORES">#REF!</definedName>
    <definedName name="SAASD">#REF!</definedName>
    <definedName name="SDAASD">#REF!</definedName>
    <definedName name="SDADA">#REF!</definedName>
    <definedName name="VIGASBALDRAMES">'[5]001-VIG_FUND-AGO2000'!$B$13:$IV$8135</definedName>
    <definedName name="Wal">#REF!</definedName>
    <definedName name="walt4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38" i="11" l="1"/>
  <c r="K635" i="11"/>
  <c r="J630" i="11"/>
  <c r="K630" i="11" s="1"/>
  <c r="K626" i="11"/>
  <c r="J615" i="11"/>
  <c r="K615" i="11" s="1"/>
  <c r="J608" i="11"/>
  <c r="K608" i="11" s="1"/>
  <c r="K612" i="11"/>
  <c r="K605" i="11"/>
  <c r="J601" i="11"/>
  <c r="K601" i="11" s="1"/>
  <c r="K598" i="11"/>
  <c r="J594" i="11"/>
  <c r="K594" i="11" s="1"/>
  <c r="K591" i="11"/>
  <c r="J587" i="11"/>
  <c r="K587" i="11" s="1"/>
  <c r="K584" i="11"/>
  <c r="J575" i="11"/>
  <c r="K575" i="11" s="1"/>
  <c r="K571" i="11"/>
  <c r="J565" i="11"/>
  <c r="K565" i="11" s="1"/>
  <c r="K562" i="11"/>
  <c r="J556" i="11"/>
  <c r="K556" i="11" s="1"/>
  <c r="K553" i="11"/>
  <c r="J546" i="11"/>
  <c r="K546" i="11" s="1"/>
  <c r="K543" i="11"/>
  <c r="J536" i="11"/>
  <c r="K536" i="11" s="1"/>
  <c r="K533" i="11"/>
  <c r="J527" i="11"/>
  <c r="K527" i="11" s="1"/>
  <c r="K524" i="11"/>
  <c r="J517" i="11"/>
  <c r="K517" i="11" s="1"/>
  <c r="K513" i="11"/>
  <c r="J509" i="11"/>
  <c r="K509" i="11" s="1"/>
  <c r="K506" i="11"/>
  <c r="J500" i="11"/>
  <c r="K500" i="11" s="1"/>
  <c r="K497" i="11"/>
  <c r="J491" i="11"/>
  <c r="K491" i="11" s="1"/>
  <c r="K488" i="11"/>
  <c r="J482" i="11"/>
  <c r="K482" i="11" s="1"/>
  <c r="K479" i="11"/>
  <c r="J474" i="11"/>
  <c r="K474" i="11" s="1"/>
  <c r="K471" i="11"/>
  <c r="J466" i="11"/>
  <c r="K466" i="11" s="1"/>
  <c r="K463" i="11"/>
  <c r="J456" i="11"/>
  <c r="K456" i="11" s="1"/>
  <c r="K453" i="11"/>
  <c r="J446" i="11"/>
  <c r="K446" i="11" s="1"/>
  <c r="K443" i="11"/>
  <c r="J436" i="11"/>
  <c r="K436" i="11" s="1"/>
  <c r="K433" i="11"/>
  <c r="J426" i="11"/>
  <c r="K426" i="11" s="1"/>
  <c r="K423" i="11"/>
  <c r="J416" i="11"/>
  <c r="K416" i="11" s="1"/>
  <c r="K413" i="11"/>
  <c r="J406" i="11"/>
  <c r="K406" i="11" s="1"/>
  <c r="K403" i="11"/>
  <c r="J396" i="11"/>
  <c r="K396" i="11" s="1"/>
  <c r="K393" i="11"/>
  <c r="J386" i="11"/>
  <c r="K386" i="11" s="1"/>
  <c r="K383" i="11"/>
  <c r="J376" i="11"/>
  <c r="K376" i="11" s="1"/>
  <c r="J357" i="11"/>
  <c r="K357" i="11" s="1"/>
  <c r="J366" i="11"/>
  <c r="K366" i="11" s="1"/>
  <c r="K372" i="11"/>
  <c r="K363" i="11"/>
  <c r="K354" i="11"/>
  <c r="J347" i="11"/>
  <c r="K347" i="11" s="1"/>
  <c r="K344" i="11"/>
  <c r="J338" i="11"/>
  <c r="K338" i="11" s="1"/>
  <c r="K335" i="11"/>
  <c r="J328" i="11"/>
  <c r="K328" i="11" s="1"/>
  <c r="K324" i="11"/>
  <c r="J317" i="11"/>
  <c r="K317" i="11" s="1"/>
  <c r="K314" i="11"/>
  <c r="J308" i="11"/>
  <c r="K308" i="11" s="1"/>
  <c r="K305" i="11"/>
  <c r="J298" i="11"/>
  <c r="K298" i="11" s="1"/>
  <c r="K295" i="11"/>
  <c r="J288" i="11"/>
  <c r="K288" i="11" s="1"/>
  <c r="K285" i="11"/>
  <c r="J277" i="11"/>
  <c r="K277" i="11" s="1"/>
  <c r="K274" i="11"/>
  <c r="J268" i="11"/>
  <c r="K268" i="11" s="1"/>
  <c r="K265" i="11"/>
  <c r="J256" i="11"/>
  <c r="K256" i="11" s="1"/>
  <c r="K252" i="11"/>
  <c r="J185" i="11"/>
  <c r="K185" i="11" s="1"/>
  <c r="K182" i="11"/>
  <c r="J143" i="11"/>
  <c r="K143" i="11" s="1"/>
  <c r="K139" i="11"/>
  <c r="J133" i="11"/>
  <c r="K133" i="11" s="1"/>
  <c r="K130" i="11"/>
  <c r="J124" i="11"/>
  <c r="K124" i="11" s="1"/>
  <c r="K121" i="11"/>
  <c r="J112" i="11"/>
  <c r="K112" i="11" s="1"/>
  <c r="K109" i="11"/>
  <c r="J103" i="11"/>
  <c r="K103" i="11" s="1"/>
  <c r="K100" i="11"/>
  <c r="J94" i="11"/>
  <c r="K94" i="11" s="1"/>
  <c r="K91" i="11"/>
  <c r="J84" i="11"/>
  <c r="K84" i="11" s="1"/>
  <c r="K81" i="11"/>
  <c r="J74" i="11"/>
  <c r="K74" i="11" s="1"/>
  <c r="K70" i="11"/>
  <c r="J63" i="11"/>
  <c r="K63" i="11" s="1"/>
  <c r="K60" i="11"/>
  <c r="J53" i="11"/>
  <c r="K53" i="11" s="1"/>
  <c r="K50" i="11"/>
  <c r="J43" i="11"/>
  <c r="K43" i="11" s="1"/>
  <c r="K40" i="11"/>
  <c r="J32" i="11"/>
  <c r="K32" i="11" s="1"/>
  <c r="K28" i="11"/>
  <c r="J22" i="11"/>
  <c r="K22" i="11" s="1"/>
  <c r="K8" i="11"/>
  <c r="J8" i="11"/>
  <c r="K18" i="11"/>
  <c r="E21" i="13"/>
  <c r="F21" i="13" s="1"/>
  <c r="G21" i="13" s="1"/>
  <c r="D9" i="13"/>
  <c r="D10" i="13"/>
  <c r="D11" i="13"/>
  <c r="D12" i="13"/>
  <c r="D13" i="13"/>
  <c r="D14" i="13"/>
  <c r="D15" i="13"/>
  <c r="D16" i="13"/>
  <c r="D17" i="13"/>
  <c r="D8" i="13"/>
  <c r="D7" i="13"/>
  <c r="J10" i="15"/>
  <c r="J8" i="15"/>
  <c r="D20" i="10"/>
  <c r="E41" i="14"/>
  <c r="D41" i="14"/>
  <c r="E37" i="14"/>
  <c r="D37" i="14"/>
  <c r="E30" i="14"/>
  <c r="D30" i="14"/>
  <c r="E18" i="14"/>
  <c r="D18" i="14"/>
  <c r="E43" i="14" l="1"/>
  <c r="D43" i="14"/>
</calcChain>
</file>

<file path=xl/sharedStrings.xml><?xml version="1.0" encoding="utf-8"?>
<sst xmlns="http://schemas.openxmlformats.org/spreadsheetml/2006/main" count="3846" uniqueCount="885">
  <si>
    <t>Descrição</t>
  </si>
  <si>
    <t>Quant.</t>
  </si>
  <si>
    <t>Total</t>
  </si>
  <si>
    <t xml:space="preserve"> 1 </t>
  </si>
  <si>
    <t xml:space="preserve"> 2 </t>
  </si>
  <si>
    <t>CJ</t>
  </si>
  <si>
    <t>Próprio</t>
  </si>
  <si>
    <t/>
  </si>
  <si>
    <t xml:space="preserve">  </t>
  </si>
  <si>
    <t xml:space="preserve"> 2.1 </t>
  </si>
  <si>
    <t xml:space="preserve"> 1.1 </t>
  </si>
  <si>
    <t>Valor Unit</t>
  </si>
  <si>
    <t>Und</t>
  </si>
  <si>
    <t>Banco</t>
  </si>
  <si>
    <t>Código</t>
  </si>
  <si>
    <t>Tipo</t>
  </si>
  <si>
    <t>Composição</t>
  </si>
  <si>
    <t>Composição Auxiliar</t>
  </si>
  <si>
    <t>SINAPI</t>
  </si>
  <si>
    <t>H</t>
  </si>
  <si>
    <t>MO sem LS =&gt;</t>
  </si>
  <si>
    <t>LS =&gt;</t>
  </si>
  <si>
    <t>MO com LS =&gt;</t>
  </si>
  <si>
    <t>Valor do BDI =&gt;</t>
  </si>
  <si>
    <t>Valor com BDI =&gt;</t>
  </si>
  <si>
    <t>Quant. =&gt;</t>
  </si>
  <si>
    <t>1,00</t>
  </si>
  <si>
    <t>Preço Total =&gt;</t>
  </si>
  <si>
    <t>Insumo</t>
  </si>
  <si>
    <t>SEDOP</t>
  </si>
  <si>
    <t>un</t>
  </si>
  <si>
    <t>GRUPO A</t>
  </si>
  <si>
    <t>TAXA ADMINISTRATIVA DA ADMINISTRAÇÃO CENTRAL</t>
  </si>
  <si>
    <t>Administração Central</t>
  </si>
  <si>
    <t>3,00%</t>
  </si>
  <si>
    <t>Total do Grupo</t>
  </si>
  <si>
    <t>GRUPO B</t>
  </si>
  <si>
    <t>TAXA REPRESENTATIVA DOS RISCOS</t>
  </si>
  <si>
    <t>Riscos</t>
  </si>
  <si>
    <t>0,97%</t>
  </si>
  <si>
    <t>GRUPO C</t>
  </si>
  <si>
    <t>TAXA REPRESENTATIVA SEGURO GARANTIA</t>
  </si>
  <si>
    <t>Risco</t>
  </si>
  <si>
    <t>0,80%</t>
  </si>
  <si>
    <t>GRUPO D</t>
  </si>
  <si>
    <t>TAXA REPRESENTATIVA DAS DESPESAS FINANCEIRAS</t>
  </si>
  <si>
    <t>Despesas Financeiras</t>
  </si>
  <si>
    <t>0,59%</t>
  </si>
  <si>
    <t>GRUPO E</t>
  </si>
  <si>
    <t>TAXA REPRESENTATIVA DO LUCRO</t>
  </si>
  <si>
    <t>Lucro</t>
  </si>
  <si>
    <t>6,16%</t>
  </si>
  <si>
    <t>GRUPO F</t>
  </si>
  <si>
    <t>TAXA REPRESENTATIVA DA INCIDÊNCIA DOS IMPOSTOS ( SOBRE O FATURAMENTO DA EMPRESA )</t>
  </si>
  <si>
    <t>ISS (IMPOSTO SOBRE SERVIÇOS) - MUNICIPAL</t>
  </si>
  <si>
    <t>5,00%</t>
  </si>
  <si>
    <t>COFINS - FEDERAL</t>
  </si>
  <si>
    <t>PIS (PROGRAMA DE INTREGRAÇÃO SOCIAL) - FEDERAL</t>
  </si>
  <si>
    <t>0,65%</t>
  </si>
  <si>
    <t>CRB -CONTRIBUIÇÂO INSS (DESONERAÇÂO)</t>
  </si>
  <si>
    <t>FÓRMULA PARA O CÁLCULO DO BDI</t>
  </si>
  <si>
    <t>(((1+A+B+C)*(1+D)*(1+E)/(1-F))-1)</t>
  </si>
  <si>
    <t>30 DIAS</t>
  </si>
  <si>
    <t>60 DIAS</t>
  </si>
  <si>
    <t>100,0%</t>
  </si>
  <si>
    <t>ORÇAMENTO SINTÉTICO</t>
  </si>
  <si>
    <t>ITEM</t>
  </si>
  <si>
    <t>CÓDIGO</t>
  </si>
  <si>
    <t>REFERÊNCIA</t>
  </si>
  <si>
    <t>DESCRIÇÃO</t>
  </si>
  <si>
    <t>UND</t>
  </si>
  <si>
    <t>QUANT.</t>
  </si>
  <si>
    <t>VALOR UNIT.</t>
  </si>
  <si>
    <t>VALOR UNIT. C/ BDI</t>
  </si>
  <si>
    <t>TOTAL</t>
  </si>
  <si>
    <t>PESO (%)</t>
  </si>
  <si>
    <t>OBJETO:</t>
  </si>
  <si>
    <t>ENC. SOCIAIS</t>
  </si>
  <si>
    <t>M: 53,45% - H: 95,00%</t>
  </si>
  <si>
    <t>REFERÊNCIAS:</t>
  </si>
  <si>
    <t>PLANILHA ORÇAMENTÁRIA RESUMIDA</t>
  </si>
  <si>
    <t>PLANILHA ORÇAMENTÁRIA ANALÍTICA</t>
  </si>
  <si>
    <t>BONIFICAÇÃO SOBRE DESPESAS INDIRETAS (B.D.I)=</t>
  </si>
  <si>
    <t>BDI - BDI DESONERADO</t>
  </si>
  <si>
    <t>CRONOGRAMA FÍSICO E FINANCEIRO</t>
  </si>
  <si>
    <t>ENCARGOS SOCIAIS SOBRE A MÃO DE OBRA</t>
  </si>
  <si>
    <t>COM DESONERAÇÃO</t>
  </si>
  <si>
    <t>A1</t>
  </si>
  <si>
    <t>INSS</t>
  </si>
  <si>
    <t>A2</t>
  </si>
  <si>
    <t xml:space="preserve">SESI </t>
  </si>
  <si>
    <t>A3</t>
  </si>
  <si>
    <t>SENAI</t>
  </si>
  <si>
    <t>A4</t>
  </si>
  <si>
    <t xml:space="preserve">INCRA </t>
  </si>
  <si>
    <t>A5</t>
  </si>
  <si>
    <t xml:space="preserve">SEBRAE </t>
  </si>
  <si>
    <t>A6</t>
  </si>
  <si>
    <t xml:space="preserve">Salário Educação </t>
  </si>
  <si>
    <t>A7</t>
  </si>
  <si>
    <t>Seguro Contra Acidentes de Trabalho</t>
  </si>
  <si>
    <t>A8</t>
  </si>
  <si>
    <t xml:space="preserve">FGTS </t>
  </si>
  <si>
    <t>A9</t>
  </si>
  <si>
    <t xml:space="preserve">SECONCI </t>
  </si>
  <si>
    <t>A</t>
  </si>
  <si>
    <t>B1</t>
  </si>
  <si>
    <t xml:space="preserve">Repouso Semanal Remunerado </t>
  </si>
  <si>
    <t>Não incide</t>
  </si>
  <si>
    <t>B2</t>
  </si>
  <si>
    <t>Feriados</t>
  </si>
  <si>
    <t>B3</t>
  </si>
  <si>
    <t xml:space="preserve">Auxílio - Enfermidade </t>
  </si>
  <si>
    <t>B4</t>
  </si>
  <si>
    <t xml:space="preserve">13º Salário </t>
  </si>
  <si>
    <t>B5</t>
  </si>
  <si>
    <t>Licença Paternidade</t>
  </si>
  <si>
    <t>B6</t>
  </si>
  <si>
    <t>Faltas Justificadas</t>
  </si>
  <si>
    <t>B7</t>
  </si>
  <si>
    <t xml:space="preserve">Dias de Chuvas </t>
  </si>
  <si>
    <t>B8</t>
  </si>
  <si>
    <t>Auxílio Acidente de Trabalho</t>
  </si>
  <si>
    <t>B9</t>
  </si>
  <si>
    <t xml:space="preserve">Férias Gozadas </t>
  </si>
  <si>
    <t>B10</t>
  </si>
  <si>
    <t>Salário Maternidade</t>
  </si>
  <si>
    <t>B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</si>
  <si>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</si>
  <si>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</si>
  <si>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</si>
  <si>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</si>
  <si>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</si>
  <si>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</si>
  <si>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</si>
  <si>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</si>
  <si>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</si>
  <si>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 xml:space="preserve">Indenização Adicional </t>
  </si>
  <si>
    <t>C</t>
  </si>
  <si>
    <t>D1</t>
  </si>
  <si>
    <t xml:space="preserve">Reincidência de Grupo A sobre Grupo B </t>
  </si>
  <si>
    <t>D2</t>
  </si>
  <si>
    <t>Reincidência de Grupo A sobre Aviso Prévio Trabalhado e Reincidência do FGTS sobre Aviso Prévio Indenizado</t>
  </si>
  <si>
    <t>D</t>
  </si>
  <si>
    <t>TOTAL (A+B+C+D)</t>
  </si>
  <si>
    <t>UN</t>
  </si>
  <si>
    <t>Material</t>
  </si>
  <si>
    <t>5,00</t>
  </si>
  <si>
    <t>Item</t>
  </si>
  <si>
    <t>Total Por Etapa</t>
  </si>
  <si>
    <t>90 DIAS</t>
  </si>
  <si>
    <t>120 DIAS</t>
  </si>
  <si>
    <t>Total Geral</t>
  </si>
  <si>
    <t>Porcentagem</t>
  </si>
  <si>
    <t>Custo</t>
  </si>
  <si>
    <t>Porcentagem Acumulado</t>
  </si>
  <si>
    <t>Custo Acumulado</t>
  </si>
  <si>
    <t>CLIENTE</t>
  </si>
  <si>
    <t>RESP. TÉCNICO</t>
  </si>
  <si>
    <t>BDI</t>
  </si>
  <si>
    <t xml:space="preserve"> 3 </t>
  </si>
  <si>
    <t xml:space="preserve"> 4 </t>
  </si>
  <si>
    <t xml:space="preserve"> 5 </t>
  </si>
  <si>
    <t xml:space="preserve"> 6 </t>
  </si>
  <si>
    <t xml:space="preserve"> 7 </t>
  </si>
  <si>
    <t xml:space="preserve"> 8 </t>
  </si>
  <si>
    <t xml:space="preserve"> 9 </t>
  </si>
  <si>
    <t xml:space="preserve"> 10 </t>
  </si>
  <si>
    <t xml:space="preserve"> 11 </t>
  </si>
  <si>
    <t>SERVIÇOS PRELIMINARES</t>
  </si>
  <si>
    <t>ESQUADRIAS</t>
  </si>
  <si>
    <t>REVESTIMENTOS INTERNOS E EXTERNOS</t>
  </si>
  <si>
    <t>PINTURA</t>
  </si>
  <si>
    <t>INSTALAÇÕES DE AGUAS PLUVIAIS</t>
  </si>
  <si>
    <t>LOUÇAS E METAIS</t>
  </si>
  <si>
    <t>SISTEMA DE PROTEÇÃO CONTRA INCÊNCIO</t>
  </si>
  <si>
    <t>INSTALAÇÕES ELÉTRICAS E TELEFÔNICAS 220V</t>
  </si>
  <si>
    <t>SISTEMA DE PROTEÇÃO CONTRA DESCARGAS ATMOSFÉRICAS (SPDA)</t>
  </si>
  <si>
    <t>SERVIÇOS COMPLEMENTARES</t>
  </si>
  <si>
    <t>SERVIÇOS FINAIS</t>
  </si>
  <si>
    <t>PREFEITURA MUNICIPAL DE CURUÁ/PA</t>
  </si>
  <si>
    <t>CONCORRÊNCIA ELETRÔNICA</t>
  </si>
  <si>
    <t xml:space="preserve"> 103689 </t>
  </si>
  <si>
    <t>FORNECIMENTO E INSTALAÇÃO DE PLACA DE OBRA COM CHAPA GALVANIZADA E ESTRUTURA DE MADEIRA. AF_03/2022_PS</t>
  </si>
  <si>
    <t>m²</t>
  </si>
  <si>
    <t xml:space="preserve"> 90830 </t>
  </si>
  <si>
    <t>FECHADURA DE EMBUTIR COM CILINDRO, EXTERNA, COMPLETA, ACABAMENTO PADRÃO MÉDIO, INCLUSO EXECUÇÃO DE FURO - FORNECIMENTO E INSTALAÇÃO. AF_12/2019</t>
  </si>
  <si>
    <t xml:space="preserve"> 3.1 </t>
  </si>
  <si>
    <t xml:space="preserve"> 87273 </t>
  </si>
  <si>
    <t>REVESTIMENTO CERÂMICO PARA PAREDES INTERNAS COM PLACAS TIPO ESMALTADA DE DIMENSÕES 33X45 CM APLICADAS NA ALTURA INTEIRA DAS PAREDES. AF_02/2023_PE</t>
  </si>
  <si>
    <t xml:space="preserve"> 3.2 </t>
  </si>
  <si>
    <t xml:space="preserve"> C4442 </t>
  </si>
  <si>
    <t>SEINFRA</t>
  </si>
  <si>
    <t>CERÂMICA ESMALTADA C/ ARG. PRÉ-FABRICADA ATÉ 10x10cm (100cm²) - DECORATIVA - P/ PAREDE</t>
  </si>
  <si>
    <t xml:space="preserve"> 3.3 </t>
  </si>
  <si>
    <t xml:space="preserve"> 3.4 </t>
  </si>
  <si>
    <t xml:space="preserve"> 4.1 </t>
  </si>
  <si>
    <t xml:space="preserve"> C1207 </t>
  </si>
  <si>
    <t>EMASSAMENTO DE PAREDES EXTERNAS 2 DEMÃOS C/MASSA ACRÍLICA</t>
  </si>
  <si>
    <t xml:space="preserve"> 4.2 </t>
  </si>
  <si>
    <t xml:space="preserve"> C1208 </t>
  </si>
  <si>
    <t>EMASSAMENTO DE PAREDES INTERNAS 2 DEMÃOS C/MASSA DE PVA</t>
  </si>
  <si>
    <t xml:space="preserve"> 4.3 </t>
  </si>
  <si>
    <t xml:space="preserve"> 88489 </t>
  </si>
  <si>
    <t>PINTURA LÁTEX ACRÍLICA PREMIUM, APLICAÇÃO MANUAL EM PAREDES, DUAS DEMÃOS. AF_04/2023</t>
  </si>
  <si>
    <t xml:space="preserve"> 4.4 </t>
  </si>
  <si>
    <t xml:space="preserve"> 104639 </t>
  </si>
  <si>
    <t>PINTURA LÁTEX ACRÍLICA ECONÔMICA, APLICAÇÃO MANUAL EM TETO, DUAS DEMÃOS. AF_04/2023</t>
  </si>
  <si>
    <t xml:space="preserve"> 4.5 </t>
  </si>
  <si>
    <t xml:space="preserve"> 102494 </t>
  </si>
  <si>
    <t>PINTURA DE PISO COM TINTA EPÓXI, APLICAÇÃO MANUAL, 2 DEMÃOS, INCLUSO PRIMER EPÓXI. AF_05/2021</t>
  </si>
  <si>
    <t xml:space="preserve"> 4.6 </t>
  </si>
  <si>
    <t xml:space="preserve"> 100746 </t>
  </si>
  <si>
    <t>PINTURA COM TINTA ALQUÍDICA DE ACABAMENTO (ESMALTE SINTÉTICO BRILHANTE) APLICADA A ROLO OU PINCEL SOBRE SUPERFÍCIES METÁLICAS (EXCETO PERFIL) EXECUTADO EM OBRA (POR DEMÃO). AF_01/2020</t>
  </si>
  <si>
    <t xml:space="preserve"> 4.7 </t>
  </si>
  <si>
    <t xml:space="preserve"> 100727 </t>
  </si>
  <si>
    <t>PINTURA COM TINTA EPOXÍDICA DE FUNDO PULVERIZADA SOBRE PERFIL METÁLICO EXECUTADO EM FÁBRICA (POR DEMÃO). AF_01/2020_PE</t>
  </si>
  <si>
    <t xml:space="preserve"> 5.1 </t>
  </si>
  <si>
    <t xml:space="preserve"> 7752 </t>
  </si>
  <si>
    <t>ORSE</t>
  </si>
  <si>
    <t>Ralo hemisférico em ferro fundido tipo abacaxi, DN=150mm</t>
  </si>
  <si>
    <t xml:space="preserve"> 5.2 </t>
  </si>
  <si>
    <t xml:space="preserve"> 4421 </t>
  </si>
  <si>
    <t>Canaleta de concreto c/ tampa removível em chapa de aço (0,25 x 0,25  x 0,25m)</t>
  </si>
  <si>
    <t>m</t>
  </si>
  <si>
    <t xml:space="preserve"> 6.1 </t>
  </si>
  <si>
    <t xml:space="preserve"> 86888 </t>
  </si>
  <si>
    <t>VASO SANITÁRIO SIFONADO COM CAIXA ACOPLADA LOUÇA BRANCA - FORNECIMENTO E INSTALAÇÃO. AF_01/2020</t>
  </si>
  <si>
    <t xml:space="preserve"> 6.2 </t>
  </si>
  <si>
    <t xml:space="preserve"> 100849 </t>
  </si>
  <si>
    <t>ASSENTO SANITÁRIO CONVENCIONAL - FORNECIMENTO E INSTALACAO. AF_01/2020</t>
  </si>
  <si>
    <t xml:space="preserve"> 6.3 </t>
  </si>
  <si>
    <t xml:space="preserve"> 86943 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</si>
  <si>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</si>
  <si>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 xml:space="preserve"> 6.4 </t>
  </si>
  <si>
    <t xml:space="preserve"> 86901 </t>
  </si>
  <si>
    <t>CUBA DE EMBUTIR OVAL EM LOUÇA BRANCA, 35 X 50CM OU EQUIVALENTE - FORNECIMENTO E INSTALAÇÃO. AF_01/2020</t>
  </si>
  <si>
    <t xml:space="preserve"> 6.5 </t>
  </si>
  <si>
    <t xml:space="preserve"> 86906 </t>
  </si>
  <si>
    <t>TORNEIRA CROMADA DE MESA, 1/2" OU 3/4", PARA LAVATÓRIO, PADRÃO POPULAR - FORNECIMENTO E INSTALAÇÃO. AF_01/2020</t>
  </si>
  <si>
    <t xml:space="preserve"> 6.6 </t>
  </si>
  <si>
    <t xml:space="preserve"> 95544 </t>
  </si>
  <si>
    <t>PAPELEIRA DE PAREDE EM METAL CROMADO SEM TAMPA, INCLUSO FIXAÇÃO. AF_01/2020</t>
  </si>
  <si>
    <t xml:space="preserve"> 6.7 </t>
  </si>
  <si>
    <t xml:space="preserve"> 100860 </t>
  </si>
  <si>
    <t>CHUVEIRO ELÉTRICO COMUM CORPO PLÁSTICO, TIPO DUCHA - FORNECIMENTO E INSTALAÇÃO. AF_01/2020</t>
  </si>
  <si>
    <t xml:space="preserve"> 7.1 </t>
  </si>
  <si>
    <t xml:space="preserve"> 101909 </t>
  </si>
  <si>
    <t>EXTINTOR DE INCÊNDIO PORTÁTIL COM CARGA DE PQS DE 6 KG, CLASSE BC - FORNECIMENTO E INSTALAÇÃO. AF_10/2020_PE</t>
  </si>
  <si>
    <t xml:space="preserve"> 7.2 </t>
  </si>
  <si>
    <t xml:space="preserve"> 97599 </t>
  </si>
  <si>
    <t>LUMINÁRIA DE EMERGÊNCIA, COM 30 LÂMPADAS LED DE 2 W, SEM REATOR - FORNECIMENTO E INSTALAÇÃO. AF_09/2024</t>
  </si>
  <si>
    <t xml:space="preserve"> 7.3 </t>
  </si>
  <si>
    <t xml:space="preserve"> 102505 </t>
  </si>
  <si>
    <t>PINTURA DE DEMARCAÇÃO DE QUADRA POLIESPORTIVA COM BORRACHA CLORADA, E = 5 CM, APLICAÇÃO MANUAL. AF_05/2021</t>
  </si>
  <si>
    <t>M</t>
  </si>
  <si>
    <t xml:space="preserve"> 7.4 </t>
  </si>
  <si>
    <t xml:space="preserve"> 240843 </t>
  </si>
  <si>
    <t>Placa de sinalização metálica</t>
  </si>
  <si>
    <t xml:space="preserve"> 7.5 </t>
  </si>
  <si>
    <t xml:space="preserve"> 8.1 </t>
  </si>
  <si>
    <t xml:space="preserve"> 101890 </t>
  </si>
  <si>
    <t>DISJUNTOR MONOPOLAR TIPO NEMA, CORRENTE NOMINAL DE 10 ATÉ 30A - FORNECIMENTO E INSTALAÇÃO. AF_10/2020</t>
  </si>
  <si>
    <t xml:space="preserve"> 8.2 </t>
  </si>
  <si>
    <t xml:space="preserve"> 101892 </t>
  </si>
  <si>
    <t>DISJUNTOR BIPOLAR TIPO NEMA, CORRENTE NOMINAL DE 10 ATÉ 50A - FORNECIMENTO E INSTALAÇÃO. AF_10/2020</t>
  </si>
  <si>
    <t xml:space="preserve"> 8.3 </t>
  </si>
  <si>
    <t xml:space="preserve"> 8.4 </t>
  </si>
  <si>
    <t xml:space="preserve"> 101896 </t>
  </si>
  <si>
    <t>DISJUNTOR TERMOMAGNÉTICO TRIPOLAR , CORRENTE NOMINAL DE 200A - FORNECIMENTO E INSTALAÇÃO. AF_10/2020</t>
  </si>
  <si>
    <t xml:space="preserve"> 8.5 </t>
  </si>
  <si>
    <t xml:space="preserve"> 8.6 </t>
  </si>
  <si>
    <t xml:space="preserve"> 91926 </t>
  </si>
  <si>
    <t>CABO DE COBRE FLEXÍVEL ISOLADO, 2,5 MM², ANTI-CHAMA 450/750 V, PARA CIRCUITOS TERMINAIS - FORNECIMENTO E INSTALAÇÃO. AF_03/2023</t>
  </si>
  <si>
    <t xml:space="preserve"> 8.7 </t>
  </si>
  <si>
    <t xml:space="preserve"> 91928 </t>
  </si>
  <si>
    <t>CABO DE COBRE FLEXÍVEL ISOLADO, 4 MM², ANTI-CHAMA 450/750 V, PARA CIRCUITOS TERMINAIS - FORNECIMENTO E INSTALAÇÃO. AF_03/2023</t>
  </si>
  <si>
    <t xml:space="preserve"> 8.8 </t>
  </si>
  <si>
    <t xml:space="preserve"> 91934 </t>
  </si>
  <si>
    <t>CABO DE COBRE FLEXÍVEL ISOLADO, 16 MM², ANTI-CHAMA 450/750 V, PARA CIRCUITOS TERMINAIS - FORNECIMENTO E INSTALAÇÃO. AF_03/2023</t>
  </si>
  <si>
    <t xml:space="preserve"> 8.9 </t>
  </si>
  <si>
    <t xml:space="preserve"> 92986 </t>
  </si>
  <si>
    <t>CABO DE COBRE FLEXÍVEL ISOLADO, 35 MM², ANTI-CHAMA 0,6/1,0 KV, PARA REDE ENTERRADA DE DISTRIBUIÇÃO DE ENERGIA ELÉTRICA - FORNECIMENTO E INSTALAÇÃO. AF_12/2021</t>
  </si>
  <si>
    <t xml:space="preserve"> 8.10 </t>
  </si>
  <si>
    <t xml:space="preserve"> 91996 </t>
  </si>
  <si>
    <t>TOMADA MÉDIA DE EMBUTIR (1 MÓDULO), 2P+T 10 A, INCLUINDO SUPORTE E PLACA - FORNECIMENTO E INSTALAÇÃO. AF_03/2023</t>
  </si>
  <si>
    <t xml:space="preserve"> 8.11 </t>
  </si>
  <si>
    <t xml:space="preserve"> 91997 </t>
  </si>
  <si>
    <t>TOMADA MÉDIA DE EMBUTIR (1 MÓDULO), 2P+T 20 A, INCLUINDO SUPORTE E PLACA - FORNECIMENTO E INSTALAÇÃO. AF_03/2023</t>
  </si>
  <si>
    <t xml:space="preserve"> 8.12 </t>
  </si>
  <si>
    <t xml:space="preserve"> 91952 </t>
  </si>
  <si>
    <t>INTERRUPTOR SIMPLES (1 MÓDULO), 10A/250V, SEM SUPORTE E SEM PLACA - FORNECIMENTO E INSTALAÇÃO. AF_03/2023</t>
  </si>
  <si>
    <t xml:space="preserve"> 8.13 </t>
  </si>
  <si>
    <t xml:space="preserve"> C1666 </t>
  </si>
  <si>
    <t>LUMINÁRIA FLUORESCENTE COMPLETA C/2 LÂMPADAS DE 40W</t>
  </si>
  <si>
    <t xml:space="preserve"> 8.14 </t>
  </si>
  <si>
    <t xml:space="preserve"> C1663 </t>
  </si>
  <si>
    <t>LUMINÁRIA FLUORESCENTE COMPLETA C/ 1 LÂMPADA 40W</t>
  </si>
  <si>
    <t xml:space="preserve"> 8.15 </t>
  </si>
  <si>
    <t xml:space="preserve"> MERCADO </t>
  </si>
  <si>
    <t>Refletor de led 400w</t>
  </si>
  <si>
    <t xml:space="preserve"> 9.1 </t>
  </si>
  <si>
    <t xml:space="preserve"> 98111 </t>
  </si>
  <si>
    <t>CAIXA DE INSPEÇÃO PARA ATERRAMENTO, CIRCULAR, EM POLIETILENO, DIÂMETRO INTERNO = 0,3 M. AF_12/2020</t>
  </si>
  <si>
    <t xml:space="preserve"> 9.2 </t>
  </si>
  <si>
    <t xml:space="preserve"> 96985 </t>
  </si>
  <si>
    <t>HASTE DE ATERRAMENTO, DIÂMETRO 5/8", COM 3 METROS - FORNECIMENTO E INSTALAÇÃO. AF_08/2023</t>
  </si>
  <si>
    <t xml:space="preserve"> 9.3 </t>
  </si>
  <si>
    <t xml:space="preserve"> 96973 </t>
  </si>
  <si>
    <t>CORDOALHA DE COBRE NU 35 MM², NÃO ENTERRADA, COM ISOLADOR - FORNECIMENTO E INSTALAÇÃO. AF_08/2023</t>
  </si>
  <si>
    <t xml:space="preserve"> 9.4 </t>
  </si>
  <si>
    <t xml:space="preserve"> 89449 </t>
  </si>
  <si>
    <t>TUBO, PVC, SOLDÁVEL, DE 50MM, INSTALADO EM PRUMADA DE ÁGUA - FORNECIMENTO E INSTALAÇÃO. AF_06/2022</t>
  </si>
  <si>
    <t xml:space="preserve"> 9.5 </t>
  </si>
  <si>
    <t xml:space="preserve"> C2459 </t>
  </si>
  <si>
    <t>TERMINAL DE PRESSÃO P/ VERGALHÕES DE COBRE 3/8"</t>
  </si>
  <si>
    <t xml:space="preserve"> 9.6 </t>
  </si>
  <si>
    <t xml:space="preserve"> 10.1 </t>
  </si>
  <si>
    <t xml:space="preserve"> C4065 </t>
  </si>
  <si>
    <t>GRANITO POLIDO E=2cm, CINZA, ARGAMASSA DE CIMENTO E AREIA 1:4, C/ REJUNTAMENTO</t>
  </si>
  <si>
    <t xml:space="preserve"> 10.2 </t>
  </si>
  <si>
    <t xml:space="preserve"> PMC1 </t>
  </si>
  <si>
    <t>Estrutura metálica c/ tabelas de basquete</t>
  </si>
  <si>
    <t xml:space="preserve"> 10.3 </t>
  </si>
  <si>
    <t xml:space="preserve"> PMC2 </t>
  </si>
  <si>
    <t>Estrutura metálica de traves de futsal</t>
  </si>
  <si>
    <t xml:space="preserve"> 10.4 </t>
  </si>
  <si>
    <t xml:space="preserve"> PMC3 </t>
  </si>
  <si>
    <t>Estrutura metálica p/ rede de voley</t>
  </si>
  <si>
    <t xml:space="preserve"> 10.5 </t>
  </si>
  <si>
    <t xml:space="preserve"> PMC4 </t>
  </si>
  <si>
    <t>Corrimão da rampa em tubo de aço galvanizado 1 1/2"</t>
  </si>
  <si>
    <t xml:space="preserve"> 10.6 </t>
  </si>
  <si>
    <t xml:space="preserve"> 102363 </t>
  </si>
  <si>
    <t>ALAMBRADO PARA QUADRA POLIESPORTIVA, ESTRUTURADO POR TUBOS DE ACO GALVANIZADO, (MONTANTES COM DIAMETRO 2", TRAVESSAS E ESCORAS COM DIÂMETRO 1 ¼"), COM TELA DE ARAME GALVANIZADO, FIO 12 BWG E MALHA QUADRADA 5X5CM (EXCETO MURETA). AF_03/2021</t>
  </si>
  <si>
    <t xml:space="preserve"> 11.1 </t>
  </si>
  <si>
    <t xml:space="preserve"> 99814 </t>
  </si>
  <si>
    <t>LIMPEZA DE SUPERFÍCIE COM JATO DE ALTA PRESSÃO. AF_04/2019</t>
  </si>
  <si>
    <t>Sinapi 12/2024 e SETOP
08/2023 (outras)</t>
  </si>
  <si>
    <t>PAVI - PAVIMENTAÇÃO</t>
  </si>
  <si>
    <t xml:space="preserve"> 88262 </t>
  </si>
  <si>
    <t>CARPINTEIRO DE FORMAS COM ENCARGOS COMPLEMENTARES</t>
  </si>
  <si>
    <t>SEDI - SERVIÇOS DIVERSOS</t>
  </si>
  <si>
    <t xml:space="preserve"> 102234 </t>
  </si>
  <si>
    <t>PINTURA IMUNIZANTE PARA MADEIRA, 2 DEMÃOS. AF_01/2021</t>
  </si>
  <si>
    <t>PINT - PINTURAS</t>
  </si>
  <si>
    <t xml:space="preserve"> 88316 </t>
  </si>
  <si>
    <t>SERVENTE COM ENCARGOS COMPLEMENTARES</t>
  </si>
  <si>
    <t xml:space="preserve"> 00004813 </t>
  </si>
  <si>
    <t>PLACA DE OBRA (PARA CONSTRUCAO CIVIL) EM CHAPA GALVANIZADA *N. 22*, ADESIVADA, DE *2,4 X 1,2* M (SEM POSTES PARA FIXACAO)</t>
  </si>
  <si>
    <t xml:space="preserve"> 00005065 </t>
  </si>
  <si>
    <t>PREGO DE ACO POLIDO COM CABECA 10 X 10 (7/8 X 17)</t>
  </si>
  <si>
    <t>KG</t>
  </si>
  <si>
    <t xml:space="preserve"> 00004509 </t>
  </si>
  <si>
    <t>SARRAFO *2,5 X 10* CM EM PINUS, MISTA OU EQUIVALENTE DA REGIAO - BRUTA</t>
  </si>
  <si>
    <t xml:space="preserve"> 00005069 </t>
  </si>
  <si>
    <t>PREGO DE ACO POLIDO COM CABECA 17 X 27 (2 1/2 X 11)</t>
  </si>
  <si>
    <t>3,00</t>
  </si>
  <si>
    <t>ESQV - ESQUADRIAS/FERRAGENS/VIDROS</t>
  </si>
  <si>
    <t xml:space="preserve"> 88261 </t>
  </si>
  <si>
    <t>CARPINTEIRO DE ESQUADRIA COM ENCARGOS COMPLEMENTARES</t>
  </si>
  <si>
    <t xml:space="preserve"> 00003081 </t>
  </si>
  <si>
    <t>FECHADURA ESPELHO PARA PORTA EXTERNA, EM ACO INOX (MAQUINA, TESTA E CONTRA-TESTA) E EM ZAMAC (MACANETA, LINGUETA E TRINCOS) COM ACABAMENTO CROMADO, MAQUINA DE 55 MM, INCLUINDO CHAVE TIPO CILINDRO</t>
  </si>
  <si>
    <t>REVE - REVESTIMENTO E TRATAMENTO DE SUPERFÍCIES</t>
  </si>
  <si>
    <t xml:space="preserve"> 88256 </t>
  </si>
  <si>
    <t>AZULEJISTA OU LADRILHISTA COM ENCARGOS COMPLEMENTARES</t>
  </si>
  <si>
    <t xml:space="preserve"> 00000536 </t>
  </si>
  <si>
    <t>REVESTIMENTO PARA PAREDE, EM CERAMICA ESMALTADA, FORMATO MENOR OU IGUAL A 2025 CM2</t>
  </si>
  <si>
    <t xml:space="preserve"> 00034357 </t>
  </si>
  <si>
    <t>REJUNTE CIMENTICIO, QUALQUER COR</t>
  </si>
  <si>
    <t xml:space="preserve"> 00001381 </t>
  </si>
  <si>
    <t>ARGAMASSA COLANTE AC I PARA CERAMICAS</t>
  </si>
  <si>
    <t>6,00</t>
  </si>
  <si>
    <t xml:space="preserve"> I2543 </t>
  </si>
  <si>
    <t>SERVENTE</t>
  </si>
  <si>
    <t>Mão de Obra</t>
  </si>
  <si>
    <t xml:space="preserve"> I6508 </t>
  </si>
  <si>
    <t>ARGAMASSA COLANTE PRÉ-FABRICADA P/ CERÂMICAS E PORCELANATOS</t>
  </si>
  <si>
    <t xml:space="preserve"> I6497 </t>
  </si>
  <si>
    <t>CERÂMICA ESMALTADA DIMENSÕES ATÉ 10x10cm (100 cm²) - DECORATIVA</t>
  </si>
  <si>
    <t xml:space="preserve"> I1328 </t>
  </si>
  <si>
    <t>LADRILHISTA</t>
  </si>
  <si>
    <t>14,00</t>
  </si>
  <si>
    <t>2,00</t>
  </si>
  <si>
    <t>9,50</t>
  </si>
  <si>
    <t xml:space="preserve"> I1347 </t>
  </si>
  <si>
    <t>LIXA PARA MADEIRA/MASSA</t>
  </si>
  <si>
    <t xml:space="preserve"> I1511 </t>
  </si>
  <si>
    <t>MASSA ACRILICA PARA PINTURA LATEX</t>
  </si>
  <si>
    <t xml:space="preserve"> I2395 </t>
  </si>
  <si>
    <t>PINTOR</t>
  </si>
  <si>
    <t xml:space="preserve"> I0045 </t>
  </si>
  <si>
    <t>AJUDANTE DE PINTOR</t>
  </si>
  <si>
    <t>445,04</t>
  </si>
  <si>
    <t xml:space="preserve"> I1513 </t>
  </si>
  <si>
    <t>MASSA CORRIDA A BASE DE PVA</t>
  </si>
  <si>
    <t>84,33</t>
  </si>
  <si>
    <t xml:space="preserve"> 88310 </t>
  </si>
  <si>
    <t>PINTOR COM ENCARGOS COMPLEMENTARES</t>
  </si>
  <si>
    <t xml:space="preserve"> 00007356 </t>
  </si>
  <si>
    <t>TINTA LATEX ACRILICA PREMIUM, COR BRANCO FOSCO</t>
  </si>
  <si>
    <t>L</t>
  </si>
  <si>
    <t xml:space="preserve"> 00035693 </t>
  </si>
  <si>
    <t>TINTA LATEX ACRILICA ECONOMICA, COR BRANCA</t>
  </si>
  <si>
    <t xml:space="preserve"> 00012815 </t>
  </si>
  <si>
    <t>FITA CREPE ROLO DE *25* MM X 50 M</t>
  </si>
  <si>
    <t xml:space="preserve"> 00007304 </t>
  </si>
  <si>
    <t>TINTA EPOXI BASE AGUA PREMIUM, BRANCA</t>
  </si>
  <si>
    <t xml:space="preserve"> 00044072 </t>
  </si>
  <si>
    <t>PRIMER EPOXI / EPOXIDICO</t>
  </si>
  <si>
    <t xml:space="preserve"> 00005330 </t>
  </si>
  <si>
    <t>DILUENTE EPOXI</t>
  </si>
  <si>
    <t>483,40</t>
  </si>
  <si>
    <t xml:space="preserve"> 00005318 </t>
  </si>
  <si>
    <t>DILUENTE AGUARRAS</t>
  </si>
  <si>
    <t xml:space="preserve"> 00007292 </t>
  </si>
  <si>
    <t>TINTA ESMALTE SINTETICO PREMIUM BRILHANTE</t>
  </si>
  <si>
    <t>558,25</t>
  </si>
  <si>
    <t xml:space="preserve"> 88312 </t>
  </si>
  <si>
    <t>PINTOR PARA TINTA EPÓXI COM ENCARGOS COMPLEMENTARES</t>
  </si>
  <si>
    <t>404,10</t>
  </si>
  <si>
    <t>Tubos e Conexões de Ferro Fundido</t>
  </si>
  <si>
    <t xml:space="preserve"> 10554 </t>
  </si>
  <si>
    <t>Encargos Complementares - Encanador</t>
  </si>
  <si>
    <t>Provisórios</t>
  </si>
  <si>
    <t>h</t>
  </si>
  <si>
    <t>3,66</t>
  </si>
  <si>
    <t>1,83</t>
  </si>
  <si>
    <t xml:space="preserve"> 00011709/SINAPI </t>
  </si>
  <si>
    <t>Ralo fofo semiesferico, 150 mm, para lajes/ calhas</t>
  </si>
  <si>
    <t>61,81</t>
  </si>
  <si>
    <t xml:space="preserve"> 10549 </t>
  </si>
  <si>
    <t>Encargos Complementares - Servente</t>
  </si>
  <si>
    <t>3,72</t>
  </si>
  <si>
    <t>1,86</t>
  </si>
  <si>
    <t xml:space="preserve"> 00002696/SINAPI </t>
  </si>
  <si>
    <t>Encanador ou bombeiro hidraulico (horista)</t>
  </si>
  <si>
    <t>19,02</t>
  </si>
  <si>
    <t>9,51</t>
  </si>
  <si>
    <t xml:space="preserve"> 00006111/SINAPI </t>
  </si>
  <si>
    <t>Servente de obras (horista)</t>
  </si>
  <si>
    <t>14,58</t>
  </si>
  <si>
    <t>7,29</t>
  </si>
  <si>
    <t>Detalhamento de Cálculo ORSE</t>
  </si>
  <si>
    <t xml:space="preserve"> 2378 </t>
  </si>
  <si>
    <t>Vale transporte</t>
  </si>
  <si>
    <t>4,43</t>
  </si>
  <si>
    <t>0,35</t>
  </si>
  <si>
    <t xml:space="preserve"> 941 </t>
  </si>
  <si>
    <t>Fardamento com mangas curta</t>
  </si>
  <si>
    <t>186,30</t>
  </si>
  <si>
    <t>0,27</t>
  </si>
  <si>
    <t xml:space="preserve"> 00012895/SINAPI </t>
  </si>
  <si>
    <t>Capacete de seguranca aba frontal com suspensao de polietileno, sem jugular (classe b)</t>
  </si>
  <si>
    <t>12,85</t>
  </si>
  <si>
    <t>0,00</t>
  </si>
  <si>
    <t xml:space="preserve"> 10599 </t>
  </si>
  <si>
    <t>Protetor solar fps 30 com 120ml</t>
  </si>
  <si>
    <t>17,73</t>
  </si>
  <si>
    <t>0,03</t>
  </si>
  <si>
    <t xml:space="preserve"> 10517 </t>
  </si>
  <si>
    <t>Exames admissionais/demissionais (checkup)</t>
  </si>
  <si>
    <t>Serviços</t>
  </si>
  <si>
    <t>cj</t>
  </si>
  <si>
    <t>295,51</t>
  </si>
  <si>
    <t>0,11</t>
  </si>
  <si>
    <t xml:space="preserve"> 11253 </t>
  </si>
  <si>
    <t>Tarracha para tubos PVC de 1/2"</t>
  </si>
  <si>
    <t>28,57</t>
  </si>
  <si>
    <t>0,01</t>
  </si>
  <si>
    <t xml:space="preserve"> 10492 </t>
  </si>
  <si>
    <t>Cesta Básica</t>
  </si>
  <si>
    <t>187,16</t>
  </si>
  <si>
    <t>0,84</t>
  </si>
  <si>
    <t xml:space="preserve"> 1651 </t>
  </si>
  <si>
    <t>Óculos branco proteção</t>
  </si>
  <si>
    <t>pr</t>
  </si>
  <si>
    <t>6,60</t>
  </si>
  <si>
    <t xml:space="preserve"> 00012893/SINAPI </t>
  </si>
  <si>
    <t>Bota de seguranca com biqueira de aco e colarinho acolchoado</t>
  </si>
  <si>
    <t>par</t>
  </si>
  <si>
    <t>61,70</t>
  </si>
  <si>
    <t>0,04</t>
  </si>
  <si>
    <t xml:space="preserve"> 10592 </t>
  </si>
  <si>
    <t>Lima chata 12"</t>
  </si>
  <si>
    <t>37,19</t>
  </si>
  <si>
    <t xml:space="preserve"> 11257 </t>
  </si>
  <si>
    <t>Tarracha para tubos PVC de 1 1/4"</t>
  </si>
  <si>
    <t>31,82</t>
  </si>
  <si>
    <t xml:space="preserve"> 11255 </t>
  </si>
  <si>
    <t>Tarracha para tubos PVC de 1"</t>
  </si>
  <si>
    <t>62,06</t>
  </si>
  <si>
    <t xml:space="preserve"> 10593 </t>
  </si>
  <si>
    <t>Praio simples 30cm</t>
  </si>
  <si>
    <t>19,28</t>
  </si>
  <si>
    <t xml:space="preserve"> 11256 </t>
  </si>
  <si>
    <t>Tarracha para tubos PVC de 1 1/2"</t>
  </si>
  <si>
    <t>59,10</t>
  </si>
  <si>
    <t xml:space="preserve"> 10761 </t>
  </si>
  <si>
    <t>Refeição - café da manhã ( café com leite e dois pães com manteiga)</t>
  </si>
  <si>
    <t>4,93</t>
  </si>
  <si>
    <t>0,50</t>
  </si>
  <si>
    <t xml:space="preserve"> 11254 </t>
  </si>
  <si>
    <t>Tarracha para tubos PVC de 3/4"</t>
  </si>
  <si>
    <t>27,08</t>
  </si>
  <si>
    <t xml:space="preserve"> 00012894/SINAPI </t>
  </si>
  <si>
    <t>Capa para chuva em pvc com forro de poliester, com capuz (amarela ou azul)</t>
  </si>
  <si>
    <t>16,71</t>
  </si>
  <si>
    <t xml:space="preserve"> 10596 </t>
  </si>
  <si>
    <t>Protetor auricular</t>
  </si>
  <si>
    <t>4,83</t>
  </si>
  <si>
    <t>0,02</t>
  </si>
  <si>
    <t xml:space="preserve"> 10362 </t>
  </si>
  <si>
    <t>Seguro de vida e acidente em grupo</t>
  </si>
  <si>
    <t>12,35</t>
  </si>
  <si>
    <t>0,05</t>
  </si>
  <si>
    <t xml:space="preserve"> 158 </t>
  </si>
  <si>
    <t>Almoço (Participação do empregador)</t>
  </si>
  <si>
    <t>13,79</t>
  </si>
  <si>
    <t>1,40</t>
  </si>
  <si>
    <t xml:space="preserve"> 00012892/SINAPI </t>
  </si>
  <si>
    <t>Luva raspa de couro, cano curto (punho *7* cm)</t>
  </si>
  <si>
    <t>11,56</t>
  </si>
  <si>
    <t xml:space="preserve"> 10788 </t>
  </si>
  <si>
    <t>Pá quadrada</t>
  </si>
  <si>
    <t>36,35</t>
  </si>
  <si>
    <t xml:space="preserve"> 4728 </t>
  </si>
  <si>
    <t>Talhadeira chata 10"</t>
  </si>
  <si>
    <t>18,30</t>
  </si>
  <si>
    <t xml:space="preserve"> 00002711/SINAPI </t>
  </si>
  <si>
    <t>Carrinho de mao, em aco, com capacidade de *45 a 65* l / *100* kg, pneu com camara</t>
  </si>
  <si>
    <t>165,49</t>
  </si>
  <si>
    <t xml:space="preserve"> 4729 </t>
  </si>
  <si>
    <t>Marreta 1 kg com cabo</t>
  </si>
  <si>
    <t>37,23</t>
  </si>
  <si>
    <t>4,00</t>
  </si>
  <si>
    <t>Conversão InfoWOrca</t>
  </si>
  <si>
    <t xml:space="preserve"> 00001330/SINAPI </t>
  </si>
  <si>
    <t>Chapa de aco grossa, astm a36, e = 1/4" (6,35 mm) 49,79 kg/m2</t>
  </si>
  <si>
    <t>kg</t>
  </si>
  <si>
    <t>7,97</t>
  </si>
  <si>
    <t>103,61</t>
  </si>
  <si>
    <t xml:space="preserve"> 126 </t>
  </si>
  <si>
    <t>Concreto simples fabricado na obra, fck=15 mpa, lançado e adensado</t>
  </si>
  <si>
    <t>Concreto Simples</t>
  </si>
  <si>
    <t>m³</t>
  </si>
  <si>
    <t>582,27</t>
  </si>
  <si>
    <t>32,02</t>
  </si>
  <si>
    <t xml:space="preserve"> 2497 </t>
  </si>
  <si>
    <t>Escavação manual de vala ou cava em material de 1ª categoria, profundidade até 1,50m</t>
  </si>
  <si>
    <t>Escavação Manual em Área Urbana</t>
  </si>
  <si>
    <t>55,10</t>
  </si>
  <si>
    <t>3,47</t>
  </si>
  <si>
    <t xml:space="preserve"> 89 </t>
  </si>
  <si>
    <t>Forma plana para fundações, em tábuas de pinho, 04 usos</t>
  </si>
  <si>
    <t>Formas para Fundações</t>
  </si>
  <si>
    <t>86,57</t>
  </si>
  <si>
    <t>53,67</t>
  </si>
  <si>
    <t xml:space="preserve"> 95 </t>
  </si>
  <si>
    <t>Concreto simples fabricado na obra, fck=13,5 mpa, lançado e adensado</t>
  </si>
  <si>
    <t>Alvenarias de Pedra e Concretos para Fundações</t>
  </si>
  <si>
    <t>557,15</t>
  </si>
  <si>
    <t>7,24</t>
  </si>
  <si>
    <t xml:space="preserve"> 140 </t>
  </si>
  <si>
    <t>Aço CA - 50 Ø 6,3 a 12,5mm, inclusive corte, dobragem, montagem e colocacao de ferragens nas formas, para superestruturas e fundações - R1</t>
  </si>
  <si>
    <t>Armaduras Convencionais</t>
  </si>
  <si>
    <t>12,88</t>
  </si>
  <si>
    <t>35,42</t>
  </si>
  <si>
    <t xml:space="preserve"> 00004750/SINAPI </t>
  </si>
  <si>
    <t>Pedreiro (horista)</t>
  </si>
  <si>
    <t>0,46</t>
  </si>
  <si>
    <t>25,72</t>
  </si>
  <si>
    <t xml:space="preserve"> 00000378/SINAPI </t>
  </si>
  <si>
    <t>Armador (horista)</t>
  </si>
  <si>
    <t>4,41</t>
  </si>
  <si>
    <t>0,09</t>
  </si>
  <si>
    <t xml:space="preserve"> 10579 </t>
  </si>
  <si>
    <t>Chave de fenda chata 30 cm</t>
  </si>
  <si>
    <t>26,49</t>
  </si>
  <si>
    <t xml:space="preserve"> 11249 </t>
  </si>
  <si>
    <t>Serra circular eletrica portatil</t>
  </si>
  <si>
    <t>Equipamento</t>
  </si>
  <si>
    <t>608,70</t>
  </si>
  <si>
    <t>0,07</t>
  </si>
  <si>
    <t>0,06</t>
  </si>
  <si>
    <t>4,04</t>
  </si>
  <si>
    <t>1,05</t>
  </si>
  <si>
    <t>0,34</t>
  </si>
  <si>
    <t xml:space="preserve"> 11244 </t>
  </si>
  <si>
    <t>Martelo com unha</t>
  </si>
  <si>
    <t>48,22</t>
  </si>
  <si>
    <t xml:space="preserve"> 10577 </t>
  </si>
  <si>
    <t>Serrote 40cm</t>
  </si>
  <si>
    <t>29,45</t>
  </si>
  <si>
    <t>2,42</t>
  </si>
  <si>
    <t>1,44</t>
  </si>
  <si>
    <t>0,16</t>
  </si>
  <si>
    <t>0,80</t>
  </si>
  <si>
    <t>0,13</t>
  </si>
  <si>
    <t xml:space="preserve"> 10578 </t>
  </si>
  <si>
    <t>Formão grande</t>
  </si>
  <si>
    <t>14,92</t>
  </si>
  <si>
    <t xml:space="preserve"> 11248 </t>
  </si>
  <si>
    <t>Furadeira e Parafusadeira eletrica Bosch ou Similar profissional</t>
  </si>
  <si>
    <t>242,32</t>
  </si>
  <si>
    <t xml:space="preserve"> 00001213/SINAPI </t>
  </si>
  <si>
    <t>Carpinteiro de formas para concreto (horista)</t>
  </si>
  <si>
    <t>16,38</t>
  </si>
  <si>
    <t xml:space="preserve"> 10586 </t>
  </si>
  <si>
    <t>Torquesa</t>
  </si>
  <si>
    <t>38,42</t>
  </si>
  <si>
    <t xml:space="preserve"> 10585 </t>
  </si>
  <si>
    <t>Arco de serra</t>
  </si>
  <si>
    <t>19,60</t>
  </si>
  <si>
    <t xml:space="preserve"> 11243 </t>
  </si>
  <si>
    <t>Martelo sem unha</t>
  </si>
  <si>
    <t>27,58</t>
  </si>
  <si>
    <t xml:space="preserve"> 10789 </t>
  </si>
  <si>
    <t>Nível de bolha de madeira</t>
  </si>
  <si>
    <t>15,17</t>
  </si>
  <si>
    <t xml:space="preserve"> 11247 </t>
  </si>
  <si>
    <t>Serra mármore</t>
  </si>
  <si>
    <t>322,89</t>
  </si>
  <si>
    <t xml:space="preserve"> 4174 </t>
  </si>
  <si>
    <t>Desempenadeira de aço lisa, cabo madeira, ref:143, Atlas ou similar</t>
  </si>
  <si>
    <t>11,82</t>
  </si>
  <si>
    <t xml:space="preserve"> 4722 </t>
  </si>
  <si>
    <t>Colher de pedreiro</t>
  </si>
  <si>
    <t>18,52</t>
  </si>
  <si>
    <t xml:space="preserve"> 11265 </t>
  </si>
  <si>
    <t>Martelo de borracha com cabo</t>
  </si>
  <si>
    <t>18,47</t>
  </si>
  <si>
    <t xml:space="preserve"> 11264 </t>
  </si>
  <si>
    <t>Marreta de 1/2 kg com cabo</t>
  </si>
  <si>
    <t>13,32</t>
  </si>
  <si>
    <t xml:space="preserve"> 11246 </t>
  </si>
  <si>
    <t>Escala métrica de bambú</t>
  </si>
  <si>
    <t>Un</t>
  </si>
  <si>
    <t>10,07</t>
  </si>
  <si>
    <t xml:space="preserve"> 10790 </t>
  </si>
  <si>
    <t>Prumo de face</t>
  </si>
  <si>
    <t>25,56</t>
  </si>
  <si>
    <t xml:space="preserve"> 11245 </t>
  </si>
  <si>
    <t>Desempoladeira de madeira 12x22</t>
  </si>
  <si>
    <t>11,43</t>
  </si>
  <si>
    <t xml:space="preserve"> 10282 </t>
  </si>
  <si>
    <t>Regua de alumínio c/ 2,00m (para pedreiro)</t>
  </si>
  <si>
    <t>43,34</t>
  </si>
  <si>
    <t xml:space="preserve"> 00000367/SINAPI </t>
  </si>
  <si>
    <t>Areia grossa - posto jazida/fornecedor (retirado na jazida, sem transporte)</t>
  </si>
  <si>
    <t>99,78</t>
  </si>
  <si>
    <t>6,23</t>
  </si>
  <si>
    <t xml:space="preserve"> 00004718/SINAPI </t>
  </si>
  <si>
    <t>Pedra britada n. 2 (19 a 38 mm) posto pedreira/fornecedor, sem frete</t>
  </si>
  <si>
    <t>136,41</t>
  </si>
  <si>
    <t>5,81</t>
  </si>
  <si>
    <t xml:space="preserve"> 00004721/SINAPI </t>
  </si>
  <si>
    <t>Pedra britada n. 1 (9,5 a 19 mm) posto pedreira/fornecedor, sem frete</t>
  </si>
  <si>
    <t>135,69</t>
  </si>
  <si>
    <t>1,92</t>
  </si>
  <si>
    <t xml:space="preserve"> 00001379/SINAPI </t>
  </si>
  <si>
    <t>Cimento portland composto cp ii-32</t>
  </si>
  <si>
    <t>0,74</t>
  </si>
  <si>
    <t>14,37</t>
  </si>
  <si>
    <t xml:space="preserve"> 00006189/SINAPI </t>
  </si>
  <si>
    <t>Tabua nao aparelhada *2,5 x 30* cm, em macaranduba/massaranduba, angelim ou equivalente da regiao - bruta</t>
  </si>
  <si>
    <t>22,34</t>
  </si>
  <si>
    <t>12,70</t>
  </si>
  <si>
    <t xml:space="preserve"> 00005067/SINAPI </t>
  </si>
  <si>
    <t>Prego de aco polido com cabeca 16 x 24 (2 1/4 x 12)</t>
  </si>
  <si>
    <t>3,43</t>
  </si>
  <si>
    <t xml:space="preserve"> 1569 </t>
  </si>
  <si>
    <t>Madeira mista serrada (barrote) 6 x 6cm - 0,0036 m3/m (angelim, louro)</t>
  </si>
  <si>
    <t>6,39</t>
  </si>
  <si>
    <t>1,98</t>
  </si>
  <si>
    <t xml:space="preserve"> 00004509/SINAPI </t>
  </si>
  <si>
    <t>Sarrafo *2,5 x 10* cm em pinus, mista ou equivalente da regiao - bruta</t>
  </si>
  <si>
    <t>6,03</t>
  </si>
  <si>
    <t>1,12</t>
  </si>
  <si>
    <t xml:space="preserve"> 00002692/SINAPI </t>
  </si>
  <si>
    <t>Desmoldante protetor para formas de madeira, de base oleosa emulsionada em agua</t>
  </si>
  <si>
    <t>l</t>
  </si>
  <si>
    <t>8,17</t>
  </si>
  <si>
    <t xml:space="preserve"> 00039315/SINAPI </t>
  </si>
  <si>
    <t>Espacador / distanciador tipo garra dupla, em plastico, cobrimento *20* mm, para ferragens de lajes e fundo de vigas</t>
  </si>
  <si>
    <t>0,37</t>
  </si>
  <si>
    <t xml:space="preserve"> 00039017/SINAPI </t>
  </si>
  <si>
    <t>Espacador / distanciador circular com entrada lateral, em plastico, para vergalhao *4,2 a 12,5* mm, cobrimento 20 mm</t>
  </si>
  <si>
    <t>0,22</t>
  </si>
  <si>
    <t>0,24</t>
  </si>
  <si>
    <t xml:space="preserve"> 81 </t>
  </si>
  <si>
    <t>Aço ca-50   6,3 a 12,5 mm</t>
  </si>
  <si>
    <t>8,97</t>
  </si>
  <si>
    <t>24,66</t>
  </si>
  <si>
    <t xml:space="preserve"> 00043132/SINAPI </t>
  </si>
  <si>
    <t>Arame recozido 16 bwg, d = 1,65 mm (0,016 kg/m) ou 18 bwg, d = 1,25 mm (0,01 kg/m)</t>
  </si>
  <si>
    <t>24,97</t>
  </si>
  <si>
    <t>1,37</t>
  </si>
  <si>
    <t>21,60</t>
  </si>
  <si>
    <t>INHI - INSTALAÇÕES HIDROS SANITÁRIAS</t>
  </si>
  <si>
    <t xml:space="preserve"> 88267 </t>
  </si>
  <si>
    <t>ENCANADOR OU BOMBEIRO HIDRÁULICO COM ENCARGOS COMPLEMENTARES</t>
  </si>
  <si>
    <t xml:space="preserve"> 00004384 </t>
  </si>
  <si>
    <t>PARAFUSO NIQUELADO COM ACABAMENTO CROMADO PARA FIXAR PECA SANITARIA, INCLUI PORCA CEGA, ARRUELA E BUCHA DE NYLON TAMANHO S-10</t>
  </si>
  <si>
    <t xml:space="preserve"> 00006138 </t>
  </si>
  <si>
    <t>ANEL DE VEDACAO, PVC FLEXIVEL, 100 MM, PARA SAIDA DE BACIA / VASO SANITARIO</t>
  </si>
  <si>
    <t xml:space="preserve"> 00010422 </t>
  </si>
  <si>
    <t>BACIA SANITARIA (VASO) COM CAIXA ACOPLADA, SIFAO APARENTE, DE LOUCA BRANCA (SEM ASSENTO)</t>
  </si>
  <si>
    <t xml:space="preserve"> 00037329 </t>
  </si>
  <si>
    <t>REJUNTE EPOXI, QUALQUER COR</t>
  </si>
  <si>
    <t xml:space="preserve"> 00000377 </t>
  </si>
  <si>
    <t>ASSENTO SANITARIO DE PLASTICO, TIPO CONVENCIONAL</t>
  </si>
  <si>
    <t xml:space="preserve"> 86884 </t>
  </si>
  <si>
    <t>ENGATE FLEXÍVEL EM PLÁSTICO BRANCO, 1/2" X 30CM - FORNECIMENTO E INSTALAÇÃO. AF_01/2020</t>
  </si>
  <si>
    <t xml:space="preserve"> 86883 </t>
  </si>
  <si>
    <t>SIFÃO DO TIPO FLEXÍVEL EM PVC 1  X 1.1/2  - FORNECIMENTO E INSTALAÇÃO. AF_01/2020</t>
  </si>
  <si>
    <t xml:space="preserve"> 86879 </t>
  </si>
  <si>
    <t>VÁLVULA EM PLÁSTICO 1" PARA PIA, TANQUE OU LAVATÓRIO, COM OU SEM LADRÃO - FORNECIMENTO E INSTALAÇÃO. AF_01/2020</t>
  </si>
  <si>
    <t xml:space="preserve"> 86904 </t>
  </si>
  <si>
    <t>LAVATÓRIO LOUÇA BRANCA SUSPENSO, 29,5 X 39CM OU EQUIVALENTE, PADRÃO POPULAR - FORNECIMENTO E INSTALAÇÃO. AF_01/2020</t>
  </si>
  <si>
    <t xml:space="preserve"> 88274 </t>
  </si>
  <si>
    <t>MARMORISTA/GRANITEIRO COM ENCARGOS COMPLEMENTARES</t>
  </si>
  <si>
    <t xml:space="preserve"> 00020269 </t>
  </si>
  <si>
    <t>LAVATORIO / CUBA DE EMBUTIR, OVAL, DE LOUCA BRANCA, SEM LADRAO, DIMENSOES *50 X 35* CM (L X C)</t>
  </si>
  <si>
    <t xml:space="preserve"> 00004823 </t>
  </si>
  <si>
    <t>MASSA PLASTICA PARA MARMORE/GRANITO</t>
  </si>
  <si>
    <t xml:space="preserve"> 00003146 </t>
  </si>
  <si>
    <t>FITA VEDA ROSCA, EM PTFE, ROLO DE 18 MM X 10 M (L X C)</t>
  </si>
  <si>
    <t xml:space="preserve"> 00013415 </t>
  </si>
  <si>
    <t>TORNEIRA DE MESA/BANCADA, PARA LAVATORIO, FIXA, METALICA CROMADA, PADRAO POPULAR, 1/2" OU 3/4" (REF 1193)</t>
  </si>
  <si>
    <t>8,00</t>
  </si>
  <si>
    <t xml:space="preserve"> 00011703 </t>
  </si>
  <si>
    <t>PAPELEIRA DE PAREDE EM METAL CROMADO SEM TAMPA</t>
  </si>
  <si>
    <t xml:space="preserve"> 00001368 </t>
  </si>
  <si>
    <t>CHUVEIRO COMUM EM PLASTICO BRANCO, COM CANO, 3 TEMPERATURAS, 5500 W (110/220 V)</t>
  </si>
  <si>
    <t>INES - INSTALAÇÕES ESPECIAIS</t>
  </si>
  <si>
    <t xml:space="preserve"> 88248 </t>
  </si>
  <si>
    <t>AUXILIAR DE ENCANADOR OU BOMBEIRO HIDRÁULICO COM ENCARGOS COMPLEMENTARES</t>
  </si>
  <si>
    <t xml:space="preserve"> 00004350 </t>
  </si>
  <si>
    <t>BUCHA DE NYLON, DIAMETRO DO FURO 8 MM, COMPRIMENTO 40 MM, COM PARAFUSO DE ROSCA SOBERBA, CABECA CHATA, FENDA SIMPLES, 4,8 X 50 MM</t>
  </si>
  <si>
    <t xml:space="preserve"> 00010892 </t>
  </si>
  <si>
    <t>EXTINTOR DE INCENDIO PORTATIL COM CARGA DE PO QUIMICO SECO (PQS) DE 6 KG, CLASSE BC</t>
  </si>
  <si>
    <t>INEL - INSTALAÇÃO ELÉTRICA/ELETRIFICAÇÃO E ILUMINAÇÃO EXTERNA</t>
  </si>
  <si>
    <t xml:space="preserve"> 88247 </t>
  </si>
  <si>
    <t>AUXILIAR DE ELETRICISTA COM ENCARGOS COMPLEMENTARES</t>
  </si>
  <si>
    <t xml:space="preserve"> 88264 </t>
  </si>
  <si>
    <t>ELETRICISTA COM ENCARGOS COMPLEMENTARES</t>
  </si>
  <si>
    <t xml:space="preserve"> 00038774 </t>
  </si>
  <si>
    <t>LUMINARIA DE EMERGENCIA 30 LEDS, POTENCIA 2 W, BATERIA DE LITIO, AUTONOMIA DE 6 HORAS</t>
  </si>
  <si>
    <t xml:space="preserve"> 00007314 </t>
  </si>
  <si>
    <t>TINTA BORRACHA CLORADA, ACABAMENTO SEMIBRILHO, QUALQUER COR</t>
  </si>
  <si>
    <t xml:space="preserve"> 280004 </t>
  </si>
  <si>
    <t>AJUDANTE DE PEDREIRO COM ENCARGOS COMPLEMENTARES</t>
  </si>
  <si>
    <t xml:space="preserve"> 280023 </t>
  </si>
  <si>
    <t>PEDREIRO COM ENCARGOS COMPLEMENTARES</t>
  </si>
  <si>
    <t xml:space="preserve"> D00391 </t>
  </si>
  <si>
    <t xml:space="preserve"> 00001571 </t>
  </si>
  <si>
    <t>TERMINAL A COMPRESSAO EM COBRE ESTANHADO PARA CABO 4 MM2, 1 FURO E 1 COMPRESSAO, PARA PARAFUSO DE FIXACAO M5</t>
  </si>
  <si>
    <t xml:space="preserve"> 00002370 </t>
  </si>
  <si>
    <t>DISJUNTOR TIPO NEMA, MONOPOLAR 10 ATE 30A, TENSAO MAXIMA DE 240 V</t>
  </si>
  <si>
    <t>7,00</t>
  </si>
  <si>
    <t xml:space="preserve"> 00002388 </t>
  </si>
  <si>
    <t>DISJUNTOR TIPO NEMA, BIPOLAR 10 ATE 50 A, TENSAO MAXIMA 415 V</t>
  </si>
  <si>
    <t xml:space="preserve"> 00002377 </t>
  </si>
  <si>
    <t>DISJUNTOR TERMOMAGNETICO TRIPOLAR 200 A / 600 V, TIPO FXD / ICC - 35 KA</t>
  </si>
  <si>
    <t xml:space="preserve"> 00001580 </t>
  </si>
  <si>
    <t>TERMINAL A COMPRESSAO EM COBRE ESTANHADO PARA CABO 95 MM2, 1 FURO E 1 COMPRESSAO, PARA PARAFUSO DE FIXACAO M12</t>
  </si>
  <si>
    <t xml:space="preserve"> 00021127 </t>
  </si>
  <si>
    <t>FITA ISOLANTE ADESIVA ANTICHAMA, USO ATE 750 V, EM ROLO DE 19 MM X 5 M</t>
  </si>
  <si>
    <t xml:space="preserve"> 00001014 </t>
  </si>
  <si>
    <t>CABO DE COBRE, FLEXIVEL, CLASSE 4 OU 5, ISOLACAO EM PVC/A, ANTICHAMA BWF-B, 1 CONDUTOR, 450/750 V, SECAO NOMINAL 2,5 MM2</t>
  </si>
  <si>
    <t>190,00</t>
  </si>
  <si>
    <t xml:space="preserve"> 00000981 </t>
  </si>
  <si>
    <t>CABO DE COBRE, FLEXIVEL, CLASSE 4 OU 5, ISOLACAO EM PVC/A, ANTICHAMA BWF-B, 1 CONDUTOR, 450/750 V, SECAO NOMINAL 4 MM2</t>
  </si>
  <si>
    <t>820,00</t>
  </si>
  <si>
    <t xml:space="preserve"> 00000979 </t>
  </si>
  <si>
    <t>CABO DE COBRE, FLEXIVEL, CLASSE 4 OU 5, ISOLACAO EM PVC/A, ANTICHAMA BWF-B, 1 CONDUTOR, 450/750 V, SECAO NOMINAL 16 MM2</t>
  </si>
  <si>
    <t xml:space="preserve"> 00001019 </t>
  </si>
  <si>
    <t>CABO DE COBRE, FLEXIVEL, CLASSE 4 OU 5, ISOLACAO EM PVC/A, ANTICHAMA BWF-B, COBERTURA PVC-ST1, ANTICHAMA BWF-B, 1 CONDUTOR, 0,6/1 KV, SECAO NOMINAL 35 MM2</t>
  </si>
  <si>
    <t>41,00</t>
  </si>
  <si>
    <t xml:space="preserve"> 91946 </t>
  </si>
  <si>
    <t>SUPORTE PARAFUSADO COM PLACA DE ENCAIXE 4" X 2" MÉDIO (1,30 M DO PISO) PARA PONTO ELÉTRICO - FORNECIMENTO E INSTALAÇÃO. AF_03/2023</t>
  </si>
  <si>
    <t xml:space="preserve"> 91994 </t>
  </si>
  <si>
    <t>TOMADA MÉDIA DE EMBUTIR (1 MÓDULO), 2P+T 10 A, SEM SUPORTE E SEM PLACA - FORNECIMENTO E INSTALAÇÃO. AF_03/2023</t>
  </si>
  <si>
    <t xml:space="preserve"> 91995 </t>
  </si>
  <si>
    <t>TOMADA MÉDIA DE EMBUTIR (1 MÓDULO), 2P+T 20 A, SEM SUPORTE E SEM PLACA - FORNECIMENTO E INSTALAÇÃO. AF_03/2023</t>
  </si>
  <si>
    <t xml:space="preserve"> 00038112 </t>
  </si>
  <si>
    <t>INTERRUPTOR SIMPLES 10A, 250V (APENAS MODULO)</t>
  </si>
  <si>
    <t xml:space="preserve"> I1364 </t>
  </si>
  <si>
    <t>LUMINARIA FLUORESCENTE 2X40W COMPLETA COM LAMPADA</t>
  </si>
  <si>
    <t xml:space="preserve"> I2312 </t>
  </si>
  <si>
    <t>ELETRICISTA</t>
  </si>
  <si>
    <t xml:space="preserve"> I0042 </t>
  </si>
  <si>
    <t>AJUDANTE DE ELETRICISTA</t>
  </si>
  <si>
    <t xml:space="preserve"> I1361 </t>
  </si>
  <si>
    <t>LUMINARIA FLUOR. 1X40W COMPLETA C/ LAMPADA</t>
  </si>
  <si>
    <t xml:space="preserve"> MERCADO01 </t>
  </si>
  <si>
    <t>20,00</t>
  </si>
  <si>
    <t xml:space="preserve"> 88309 </t>
  </si>
  <si>
    <t xml:space="preserve"> 101618 </t>
  </si>
  <si>
    <t>PREPARO DE FUNDO DE VALA COM LARGURA MENOR QUE 1,5 M, COM CAMADA DE AREIA, LANÇAMENTO MANUAL. AF_08/2020</t>
  </si>
  <si>
    <t>MOVT - MOVIMENTO DE TERRA</t>
  </si>
  <si>
    <t xml:space="preserve"> 00034643 </t>
  </si>
  <si>
    <t>CAIXA DE INSPECAO PARA ATERRAMENTO E PARA RAIOS, EM POLIPROPILENO, DIAMETRO = 300 MM X ALTURA = 400 MM</t>
  </si>
  <si>
    <t xml:space="preserve"> 00003379 </t>
  </si>
  <si>
    <t>HASTE DE ATERRAMENTO EM ACO COM 3,00 M DE COMPRIMENTO E DN = 5/8", REVESTIDA COM BAIXA CAMADA DE COBRE, SEM CONECTOR</t>
  </si>
  <si>
    <t>12,00</t>
  </si>
  <si>
    <t xml:space="preserve"> 98463 </t>
  </si>
  <si>
    <t>SUPORTE ISOLADOR PARA FIXAÇÃO DA CORDOALHA DE COBRE EM ALVENARIA OU CONCRETO - FORNECIMENTO E INSTALAÇÃO. AF_08/2023</t>
  </si>
  <si>
    <t xml:space="preserve"> 00000863 </t>
  </si>
  <si>
    <t>CABO DE COBRE NU 35 MM2 MEIO-DURO</t>
  </si>
  <si>
    <t xml:space="preserve"> 00038383 </t>
  </si>
  <si>
    <t>LIXA D'AGUA EM FOLHA, COR PRETA, GRAO 100</t>
  </si>
  <si>
    <t xml:space="preserve"> 00009875 </t>
  </si>
  <si>
    <t>TUBO PVC, SOLDAVEL, DE 50 MM, AGUA FRIA (NBR-5648)</t>
  </si>
  <si>
    <t>15,00</t>
  </si>
  <si>
    <t xml:space="preserve"> I2072 </t>
  </si>
  <si>
    <t>TERMINAL PARA VERGALHÃO DE COBRE 3/8'</t>
  </si>
  <si>
    <t xml:space="preserve"> C0171 </t>
  </si>
  <si>
    <t>ARGAMASSA DE CIMENTO E AREIA S/PEN. TRAÇO 1:4</t>
  </si>
  <si>
    <t xml:space="preserve"> I0805 </t>
  </si>
  <si>
    <t>CIMENTO PORTLAND</t>
  </si>
  <si>
    <t xml:space="preserve"> I2391 </t>
  </si>
  <si>
    <t>PEDREIRO</t>
  </si>
  <si>
    <t xml:space="preserve"> I1659 </t>
  </si>
  <si>
    <t>GRANITO POLIDO CINZA E=2cm</t>
  </si>
  <si>
    <t xml:space="preserve"> I7890 </t>
  </si>
  <si>
    <t>REJUNTE PARA GRANITO</t>
  </si>
  <si>
    <t>2,50</t>
  </si>
  <si>
    <t xml:space="preserve"> D00155 </t>
  </si>
  <si>
    <t>Suporte metálico p/ basquete c/ aro</t>
  </si>
  <si>
    <t xml:space="preserve"> D00154 </t>
  </si>
  <si>
    <t>Trave metálica p/ futebol de salão</t>
  </si>
  <si>
    <t xml:space="preserve"> D00153 </t>
  </si>
  <si>
    <t>Poste metálico p/ rede de vôlei</t>
  </si>
  <si>
    <t xml:space="preserve"> 3339 </t>
  </si>
  <si>
    <t>Corrimão em aço inox, escovado, d=1 1/2"</t>
  </si>
  <si>
    <t>9,60</t>
  </si>
  <si>
    <t>URBA - URBANIZAÇÃO</t>
  </si>
  <si>
    <t xml:space="preserve"> 88315 </t>
  </si>
  <si>
    <t>SERRALHEIRO COM ENCARGOS COMPLEMENTARES</t>
  </si>
  <si>
    <t xml:space="preserve"> 94962 </t>
  </si>
  <si>
    <t>CONCRETO MAGRO PARA LASTRO, TRAÇO 1:4,5:4,5 (EM MASSA SECA DE CIMENTO/ AREIA MÉDIA/ BRITA 1) - PREPARO MECÂNICO COM BETONEIRA 400 L. AF_05/2021</t>
  </si>
  <si>
    <t>FUES - FUNDAÇÕES E ESTRUTURAS</t>
  </si>
  <si>
    <t xml:space="preserve"> 00007698 </t>
  </si>
  <si>
    <t>TUBO ACO GALVANIZADO COM COSTURA, CLASSE MEDIA, DN 1.1/4", E = *3,25* MM, PESO *3,14* KG/M (NBR 5580)</t>
  </si>
  <si>
    <t xml:space="preserve"> 00007696 </t>
  </si>
  <si>
    <t>TUBO ACO GALVANIZADO COM COSTURA, CLASSE MEDIA, DN 2", E = *3,65* MM, PESO *5,10* KG/M (NBR 5580)</t>
  </si>
  <si>
    <t xml:space="preserve"> 00011002 </t>
  </si>
  <si>
    <t>ELETRODO REVESTIDO AWS - E6013, DIAMETRO IGUAL A 2,50 MM</t>
  </si>
  <si>
    <t xml:space="preserve"> 00007158 </t>
  </si>
  <si>
    <t>TELA DE ARAME GALVANIZADA QUADRANGULAR / LOSANGULAR, FIO 2,77 MM (12 BWG), MALHA 5 X 5 CM, H = 2 M</t>
  </si>
  <si>
    <t xml:space="preserve"> 00043130 </t>
  </si>
  <si>
    <t>ARAME GALVANIZADO 12 BWG, D = 2,76 MM (0,048 KG/M) OU 14 BWG, D = 2,11 MM (0,026 KG/M)</t>
  </si>
  <si>
    <t>154,15</t>
  </si>
  <si>
    <t xml:space="preserve"> 99833 </t>
  </si>
  <si>
    <t>LAVADORA DE ALTA PRESSAO (LAVA-JATO) PARA AGUA FRIA, PRESSAO DE OPERACAO ENTRE 1400 E 1900 LIB/POL2, VAZAO MAXIMA ENTRE 400 E 700 L/H - CHP DIURNO. AF_05/2023</t>
  </si>
  <si>
    <t>CHOR - CUSTOS HORÁRIOS DE MÁQUINAS E EQUIPAMENTOS</t>
  </si>
  <si>
    <t>CHP</t>
  </si>
  <si>
    <t>972,34</t>
  </si>
  <si>
    <t>4,33%</t>
  </si>
  <si>
    <t>17,01%</t>
  </si>
  <si>
    <t>29,92%</t>
  </si>
  <si>
    <t>48,75%</t>
  </si>
  <si>
    <t>21,33%</t>
  </si>
  <si>
    <t>_________________________________________</t>
  </si>
  <si>
    <t>FELIPE RIBEIRO</t>
  </si>
  <si>
    <t>Felipe Ribeiro dos Santos de Lima</t>
  </si>
  <si>
    <t>PROPONENTE</t>
  </si>
  <si>
    <t>Engenheiro Civil - CREA 922088PA</t>
  </si>
  <si>
    <t>100,00%
1.779,61</t>
  </si>
  <si>
    <t>100,00%
668,19</t>
  </si>
  <si>
    <t>100,00%
1.019,33</t>
  </si>
  <si>
    <t>100,00%
4.652,53</t>
  </si>
  <si>
    <t>100,00%
2.379,88</t>
  </si>
  <si>
    <t>50,00%
1.703,34</t>
  </si>
  <si>
    <t>30,00%
28.428,62</t>
  </si>
  <si>
    <t>20,00%
18.952,42</t>
  </si>
  <si>
    <t>50,00%
47.381,04</t>
  </si>
  <si>
    <t>60,00%
4.258,49</t>
  </si>
  <si>
    <t>40,00%
2.838,99</t>
  </si>
  <si>
    <t>50,00%
3.432,08</t>
  </si>
  <si>
    <t>50,00%
11.808,79</t>
  </si>
  <si>
    <t>50,00%
23.713,80</t>
  </si>
  <si>
    <t>CONTRATAÇÃO DE EMPRESA DE ENGENHARIA PARA A RETOMADA E CONCLUSÃO DA OBRA DE CONSTRUÇÃO DE QUADRA ESCOLAR COBERTA COM VESTIÁRIOS, PADRÃO FNDE, ID Nº 1004566, LOCALIZADA NO DISTRITO DE APOLINÁRIO, MUNICÍPIO DE CURUÁ/PA.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</si>
</sst>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164" formatCode="#,##0.00\ %"/>
    <numFmt numFmtId="165" formatCode="#,##0.0000000"/>
    <numFmt numFmtId="166" formatCode="_([$€]* #,##0.00_);_([$€]* \(#,##0.00\);_([$€]* &quot;-&quot;??_);_(@_)"/>
    <numFmt numFmtId="167" formatCode="#,##0.0000"/>
  </numFmts>
  <fonts count="17" x14ac:knownFonts="1">
    <font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sz val="11"/>
      <name val="Arial"/>
      <family val="1"/>
    </font>
    <font>
      <b/>
      <sz val="10"/>
      <color rgb="FF00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color rgb="FF000000"/>
      <name val="Times New Roman"/>
      <family val="1"/>
    </font>
    <font>
      <sz val="11"/>
      <name val="Arial"/>
      <family val="2"/>
    </font>
    <font>
      <sz val="10"/>
      <color rgb="FF000000"/>
      <name val="Arial"/>
      <family val="2"/>
    </font>
    <font>
      <b/>
      <sz val="11"/>
      <color theme="0"/>
      <name val="Arial"/>
      <family val="1"/>
    </font>
    <font>
      <sz val="11"/>
      <color theme="0"/>
      <name val="Arial"/>
      <family val="1"/>
    </font>
    <font>
      <b/>
      <sz val="10"/>
      <color theme="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rgb="FFD6D6D6"/>
        <bgColor rgb="FFD6D6D6"/>
      </patternFill>
    </fill>
    <fill>
      <patternFill patternType="solid">
        <fgColor rgb="FFEFEFEF"/>
        <bgColor rgb="FFEFEFEF"/>
      </patternFill>
    </fill>
    <fill>
      <patternFill patternType="solid">
        <fgColor rgb="FFD8ECF6"/>
        <bgColor rgb="FFD8ECF6"/>
      </patternFill>
    </fill>
    <fill>
      <patternFill patternType="solid">
        <fgColor rgb="FFDFF0D8"/>
        <bgColor rgb="FFDFF0D8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-0.249977111117893"/>
        <bgColor rgb="FFFFFFFF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39997558519241921"/>
        <bgColor rgb="FFFFFFFF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rgb="FFD6D6D6"/>
      </patternFill>
    </fill>
    <fill>
      <patternFill patternType="solid">
        <fgColor theme="0" tint="-0.249977111117893"/>
        <bgColor rgb="FFFFFFFF"/>
      </patternFill>
    </fill>
    <fill>
      <patternFill patternType="solid">
        <fgColor theme="0" tint="-0.249977111117893"/>
        <bgColor rgb="FFD8ECF6"/>
      </patternFill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indexed="64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rgb="FFCCCCCC"/>
      </right>
      <top style="thin">
        <color indexed="64"/>
      </top>
      <bottom style="thin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indexed="64"/>
      </top>
      <bottom style="thin">
        <color indexed="64"/>
      </bottom>
      <diagonal/>
    </border>
    <border>
      <left style="thin">
        <color rgb="FFCCCCCC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CCCCCC"/>
      </right>
      <top style="thin">
        <color indexed="64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indexed="64"/>
      </top>
      <bottom style="thin">
        <color rgb="FFCCCCCC"/>
      </bottom>
      <diagonal/>
    </border>
    <border>
      <left style="thin">
        <color rgb="FFCCCCCC"/>
      </left>
      <right style="thin">
        <color indexed="64"/>
      </right>
      <top style="thin">
        <color indexed="64"/>
      </top>
      <bottom style="thin">
        <color rgb="FFCCCCCC"/>
      </bottom>
      <diagonal/>
    </border>
    <border>
      <left/>
      <right style="thin">
        <color indexed="64"/>
      </right>
      <top/>
      <bottom style="thick">
        <color rgb="FFFF55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thin">
        <color indexed="64"/>
      </top>
      <bottom style="thick">
        <color rgb="FFFF55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4" fontId="6" fillId="0" borderId="0" applyFont="0" applyFill="0" applyBorder="0" applyAlignment="0" applyProtection="0"/>
    <xf numFmtId="0" fontId="11" fillId="0" borderId="0"/>
    <xf numFmtId="166" fontId="8" fillId="0" borderId="0"/>
    <xf numFmtId="0" fontId="12" fillId="0" borderId="0"/>
  </cellStyleXfs>
  <cellXfs count="194">
    <xf numFmtId="0" fontId="0" fillId="0" borderId="0" xfId="0"/>
    <xf numFmtId="0" fontId="5" fillId="6" borderId="0" xfId="0" applyFont="1" applyFill="1" applyAlignment="1">
      <alignment horizontal="center" vertical="top" wrapText="1"/>
    </xf>
    <xf numFmtId="0" fontId="3" fillId="6" borderId="0" xfId="0" applyFont="1" applyFill="1" applyAlignment="1">
      <alignment horizontal="right" vertical="top" wrapText="1"/>
    </xf>
    <xf numFmtId="4" fontId="4" fillId="5" borderId="2" xfId="0" applyNumberFormat="1" applyFont="1" applyFill="1" applyBorder="1" applyAlignment="1">
      <alignment horizontal="right" vertical="top" wrapText="1"/>
    </xf>
    <xf numFmtId="0" fontId="4" fillId="5" borderId="2" xfId="0" applyFont="1" applyFill="1" applyBorder="1" applyAlignment="1">
      <alignment horizontal="center" vertical="top" wrapText="1"/>
    </xf>
    <xf numFmtId="0" fontId="4" fillId="5" borderId="2" xfId="0" applyFont="1" applyFill="1" applyBorder="1" applyAlignment="1">
      <alignment horizontal="left" vertical="top" wrapText="1"/>
    </xf>
    <xf numFmtId="0" fontId="1" fillId="6" borderId="2" xfId="0" applyFont="1" applyFill="1" applyBorder="1" applyAlignment="1">
      <alignment horizontal="right" vertical="top" wrapText="1"/>
    </xf>
    <xf numFmtId="0" fontId="1" fillId="6" borderId="2" xfId="0" applyFont="1" applyFill="1" applyBorder="1" applyAlignment="1">
      <alignment horizontal="center" vertical="top" wrapText="1"/>
    </xf>
    <xf numFmtId="0" fontId="1" fillId="6" borderId="2" xfId="0" applyFont="1" applyFill="1" applyBorder="1" applyAlignment="1">
      <alignment horizontal="left" vertical="top" wrapText="1"/>
    </xf>
    <xf numFmtId="165" fontId="4" fillId="5" borderId="2" xfId="0" applyNumberFormat="1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center" vertical="top" wrapText="1"/>
    </xf>
    <xf numFmtId="165" fontId="5" fillId="2" borderId="2" xfId="0" applyNumberFormat="1" applyFont="1" applyFill="1" applyBorder="1" applyAlignment="1">
      <alignment horizontal="right" vertical="top" wrapText="1"/>
    </xf>
    <xf numFmtId="4" fontId="5" fillId="2" borderId="2" xfId="0" applyNumberFormat="1" applyFont="1" applyFill="1" applyBorder="1" applyAlignment="1">
      <alignment horizontal="right" vertical="top" wrapText="1"/>
    </xf>
    <xf numFmtId="0" fontId="5" fillId="6" borderId="0" xfId="0" applyFont="1" applyFill="1" applyAlignment="1">
      <alignment horizontal="right" vertical="top" wrapText="1"/>
    </xf>
    <xf numFmtId="4" fontId="5" fillId="6" borderId="0" xfId="0" applyNumberFormat="1" applyFont="1" applyFill="1" applyAlignment="1">
      <alignment horizontal="right" vertical="top" wrapText="1"/>
    </xf>
    <xf numFmtId="165" fontId="3" fillId="6" borderId="0" xfId="0" applyNumberFormat="1" applyFont="1" applyFill="1" applyAlignment="1">
      <alignment horizontal="right" vertical="top" wrapText="1"/>
    </xf>
    <xf numFmtId="4" fontId="3" fillId="6" borderId="0" xfId="0" applyNumberFormat="1" applyFont="1" applyFill="1" applyAlignment="1">
      <alignment horizontal="right" vertical="top" wrapText="1"/>
    </xf>
    <xf numFmtId="0" fontId="4" fillId="5" borderId="1" xfId="0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right" vertical="top" wrapText="1"/>
    </xf>
    <xf numFmtId="0" fontId="5" fillId="3" borderId="2" xfId="0" applyFont="1" applyFill="1" applyBorder="1" applyAlignment="1">
      <alignment horizontal="center" vertical="top" wrapText="1"/>
    </xf>
    <xf numFmtId="165" fontId="5" fillId="3" borderId="2" xfId="0" applyNumberFormat="1" applyFont="1" applyFill="1" applyBorder="1" applyAlignment="1">
      <alignment horizontal="right" vertical="top" wrapText="1"/>
    </xf>
    <xf numFmtId="4" fontId="5" fillId="3" borderId="2" xfId="0" applyNumberFormat="1" applyFont="1" applyFill="1" applyBorder="1" applyAlignment="1">
      <alignment horizontal="right" vertical="top" wrapText="1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/>
    <xf numFmtId="44" fontId="8" fillId="0" borderId="13" xfId="1" applyFont="1" applyFill="1" applyBorder="1"/>
    <xf numFmtId="0" fontId="8" fillId="0" borderId="14" xfId="0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44" fontId="8" fillId="0" borderId="0" xfId="1" applyFont="1" applyFill="1"/>
    <xf numFmtId="0" fontId="9" fillId="0" borderId="12" xfId="0" applyFont="1" applyBorder="1" applyAlignment="1">
      <alignment horizontal="left" vertical="center" wrapText="1"/>
    </xf>
    <xf numFmtId="44" fontId="9" fillId="0" borderId="13" xfId="1" applyFont="1" applyFill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44" fontId="9" fillId="0" borderId="0" xfId="1" applyFont="1" applyFill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44" fontId="9" fillId="0" borderId="18" xfId="1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10" fontId="8" fillId="0" borderId="16" xfId="0" applyNumberFormat="1" applyFont="1" applyBorder="1" applyAlignment="1">
      <alignment horizontal="left" vertical="center" wrapText="1"/>
    </xf>
    <xf numFmtId="0" fontId="5" fillId="6" borderId="15" xfId="0" applyFont="1" applyFill="1" applyBorder="1" applyAlignment="1">
      <alignment horizontal="left" vertical="top" wrapText="1"/>
    </xf>
    <xf numFmtId="0" fontId="5" fillId="6" borderId="16" xfId="0" applyFont="1" applyFill="1" applyBorder="1" applyAlignment="1">
      <alignment horizontal="right" vertical="top" wrapText="1"/>
    </xf>
    <xf numFmtId="0" fontId="3" fillId="6" borderId="16" xfId="0" applyFont="1" applyFill="1" applyBorder="1" applyAlignment="1">
      <alignment horizontal="right" vertical="top" wrapText="1"/>
    </xf>
    <xf numFmtId="0" fontId="5" fillId="6" borderId="17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166" fontId="12" fillId="0" borderId="0" xfId="3" applyFont="1"/>
    <xf numFmtId="0" fontId="8" fillId="0" borderId="0" xfId="2" applyFont="1"/>
    <xf numFmtId="0" fontId="13" fillId="0" borderId="0" xfId="2" applyFont="1"/>
    <xf numFmtId="166" fontId="8" fillId="0" borderId="0" xfId="3"/>
    <xf numFmtId="0" fontId="12" fillId="0" borderId="0" xfId="4"/>
    <xf numFmtId="0" fontId="8" fillId="0" borderId="4" xfId="2" applyFont="1" applyBorder="1" applyAlignment="1">
      <alignment horizontal="center"/>
    </xf>
    <xf numFmtId="0" fontId="8" fillId="0" borderId="4" xfId="2" applyFont="1" applyBorder="1"/>
    <xf numFmtId="10" fontId="13" fillId="0" borderId="4" xfId="2" applyNumberFormat="1" applyFont="1" applyBorder="1"/>
    <xf numFmtId="0" fontId="9" fillId="8" borderId="4" xfId="2" applyFont="1" applyFill="1" applyBorder="1" applyAlignment="1">
      <alignment horizontal="center"/>
    </xf>
    <xf numFmtId="10" fontId="9" fillId="8" borderId="4" xfId="2" applyNumberFormat="1" applyFont="1" applyFill="1" applyBorder="1"/>
    <xf numFmtId="10" fontId="8" fillId="0" borderId="4" xfId="2" applyNumberFormat="1" applyFont="1" applyBorder="1" applyAlignment="1">
      <alignment horizontal="center"/>
    </xf>
    <xf numFmtId="0" fontId="9" fillId="8" borderId="26" xfId="2" applyFont="1" applyFill="1" applyBorder="1" applyAlignment="1">
      <alignment horizontal="center"/>
    </xf>
    <xf numFmtId="10" fontId="7" fillId="8" borderId="26" xfId="2" applyNumberFormat="1" applyFont="1" applyFill="1" applyBorder="1"/>
    <xf numFmtId="0" fontId="8" fillId="0" borderId="25" xfId="2" applyFont="1" applyBorder="1" applyAlignment="1">
      <alignment horizontal="center"/>
    </xf>
    <xf numFmtId="0" fontId="8" fillId="0" borderId="25" xfId="2" applyFont="1" applyBorder="1"/>
    <xf numFmtId="10" fontId="13" fillId="0" borderId="25" xfId="2" applyNumberFormat="1" applyFont="1" applyBorder="1"/>
    <xf numFmtId="0" fontId="8" fillId="0" borderId="4" xfId="2" applyFont="1" applyBorder="1" applyAlignment="1">
      <alignment wrapText="1"/>
    </xf>
    <xf numFmtId="10" fontId="13" fillId="0" borderId="4" xfId="2" applyNumberFormat="1" applyFont="1" applyBorder="1" applyAlignment="1">
      <alignment vertical="center"/>
    </xf>
    <xf numFmtId="10" fontId="7" fillId="8" borderId="4" xfId="2" applyNumberFormat="1" applyFont="1" applyFill="1" applyBorder="1"/>
    <xf numFmtId="10" fontId="7" fillId="9" borderId="4" xfId="2" applyNumberFormat="1" applyFont="1" applyFill="1" applyBorder="1" applyAlignment="1">
      <alignment vertical="center"/>
    </xf>
    <xf numFmtId="0" fontId="4" fillId="5" borderId="2" xfId="0" applyFont="1" applyFill="1" applyBorder="1" applyAlignment="1">
      <alignment horizontal="right" vertical="top" wrapText="1"/>
    </xf>
    <xf numFmtId="0" fontId="2" fillId="4" borderId="2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right" vertical="top" wrapText="1"/>
    </xf>
    <xf numFmtId="0" fontId="4" fillId="4" borderId="3" xfId="0" applyFont="1" applyFill="1" applyBorder="1" applyAlignment="1">
      <alignment horizontal="right" vertical="top" wrapText="1"/>
    </xf>
    <xf numFmtId="0" fontId="4" fillId="4" borderId="24" xfId="0" applyFont="1" applyFill="1" applyBorder="1" applyAlignment="1">
      <alignment horizontal="right" vertical="top" wrapText="1"/>
    </xf>
    <xf numFmtId="0" fontId="5" fillId="6" borderId="0" xfId="0" applyFont="1" applyFill="1" applyAlignment="1">
      <alignment horizontal="left" vertical="top" wrapText="1"/>
    </xf>
    <xf numFmtId="4" fontId="2" fillId="4" borderId="2" xfId="0" applyNumberFormat="1" applyFont="1" applyFill="1" applyBorder="1" applyAlignment="1">
      <alignment horizontal="right" vertical="top" wrapText="1"/>
    </xf>
    <xf numFmtId="164" fontId="2" fillId="4" borderId="2" xfId="0" applyNumberFormat="1" applyFont="1" applyFill="1" applyBorder="1" applyAlignment="1">
      <alignment horizontal="right" vertical="top" wrapText="1"/>
    </xf>
    <xf numFmtId="0" fontId="2" fillId="4" borderId="2" xfId="0" applyFont="1" applyFill="1" applyBorder="1" applyAlignment="1">
      <alignment horizontal="center" vertical="top" wrapText="1"/>
    </xf>
    <xf numFmtId="0" fontId="1" fillId="12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left" vertical="center" wrapText="1"/>
    </xf>
    <xf numFmtId="4" fontId="2" fillId="4" borderId="4" xfId="0" applyNumberFormat="1" applyFont="1" applyFill="1" applyBorder="1" applyAlignment="1">
      <alignment horizontal="right" vertical="center" wrapText="1"/>
    </xf>
    <xf numFmtId="164" fontId="2" fillId="4" borderId="4" xfId="0" applyNumberFormat="1" applyFont="1" applyFill="1" applyBorder="1" applyAlignment="1">
      <alignment horizontal="right" vertical="center" wrapText="1"/>
    </xf>
    <xf numFmtId="0" fontId="8" fillId="0" borderId="0" xfId="0" applyFont="1" applyAlignment="1">
      <alignment horizontal="left" vertical="center" wrapText="1"/>
    </xf>
    <xf numFmtId="10" fontId="8" fillId="0" borderId="19" xfId="0" applyNumberFormat="1" applyFont="1" applyBorder="1" applyAlignment="1">
      <alignment horizontal="left" vertical="center" wrapText="1"/>
    </xf>
    <xf numFmtId="0" fontId="1" fillId="12" borderId="7" xfId="0" applyFont="1" applyFill="1" applyBorder="1" applyAlignment="1">
      <alignment horizontal="center" vertical="center" wrapText="1"/>
    </xf>
    <xf numFmtId="0" fontId="1" fillId="12" borderId="8" xfId="0" applyFont="1" applyFill="1" applyBorder="1" applyAlignment="1">
      <alignment horizontal="center" vertical="center" wrapText="1"/>
    </xf>
    <xf numFmtId="0" fontId="1" fillId="12" borderId="9" xfId="0" applyFont="1" applyFill="1" applyBorder="1" applyAlignment="1">
      <alignment horizontal="center" vertical="center" wrapText="1"/>
    </xf>
    <xf numFmtId="164" fontId="4" fillId="5" borderId="2" xfId="0" applyNumberFormat="1" applyFont="1" applyFill="1" applyBorder="1" applyAlignment="1">
      <alignment horizontal="right" vertical="top" wrapText="1"/>
    </xf>
    <xf numFmtId="0" fontId="3" fillId="6" borderId="0" xfId="0" applyFont="1" applyFill="1" applyAlignment="1">
      <alignment vertical="top" wrapText="1"/>
    </xf>
    <xf numFmtId="0" fontId="3" fillId="7" borderId="17" xfId="0" applyFont="1" applyFill="1" applyBorder="1" applyAlignment="1">
      <alignment vertical="top" wrapText="1"/>
    </xf>
    <xf numFmtId="4" fontId="3" fillId="7" borderId="19" xfId="0" applyNumberFormat="1" applyFont="1" applyFill="1" applyBorder="1" applyAlignment="1">
      <alignment vertical="top" wrapText="1"/>
    </xf>
    <xf numFmtId="167" fontId="5" fillId="2" borderId="2" xfId="0" applyNumberFormat="1" applyFont="1" applyFill="1" applyBorder="1" applyAlignment="1">
      <alignment horizontal="right" vertical="top" wrapText="1"/>
    </xf>
    <xf numFmtId="167" fontId="5" fillId="3" borderId="2" xfId="0" applyNumberFormat="1" applyFont="1" applyFill="1" applyBorder="1" applyAlignment="1">
      <alignment horizontal="right" vertical="top" wrapText="1"/>
    </xf>
    <xf numFmtId="0" fontId="1" fillId="12" borderId="7" xfId="0" applyFont="1" applyFill="1" applyBorder="1" applyAlignment="1">
      <alignment horizontal="left" vertical="top" wrapText="1"/>
    </xf>
    <xf numFmtId="0" fontId="1" fillId="12" borderId="8" xfId="0" applyFont="1" applyFill="1" applyBorder="1" applyAlignment="1">
      <alignment horizontal="left" vertical="top" wrapText="1"/>
    </xf>
    <xf numFmtId="0" fontId="1" fillId="12" borderId="8" xfId="0" applyFont="1" applyFill="1" applyBorder="1" applyAlignment="1">
      <alignment horizontal="right" vertical="top" wrapText="1"/>
    </xf>
    <xf numFmtId="0" fontId="1" fillId="12" borderId="9" xfId="0" applyFont="1" applyFill="1" applyBorder="1" applyAlignment="1">
      <alignment horizontal="right" vertical="top" wrapText="1"/>
    </xf>
    <xf numFmtId="0" fontId="2" fillId="4" borderId="21" xfId="0" applyFont="1" applyFill="1" applyBorder="1" applyAlignment="1">
      <alignment horizontal="left" vertical="top" wrapText="1"/>
    </xf>
    <xf numFmtId="0" fontId="2" fillId="4" borderId="22" xfId="0" applyFont="1" applyFill="1" applyBorder="1" applyAlignment="1">
      <alignment horizontal="left" vertical="top" wrapText="1"/>
    </xf>
    <xf numFmtId="0" fontId="2" fillId="4" borderId="22" xfId="0" applyFont="1" applyFill="1" applyBorder="1" applyAlignment="1">
      <alignment horizontal="right" vertical="top" wrapText="1"/>
    </xf>
    <xf numFmtId="0" fontId="4" fillId="4" borderId="29" xfId="0" applyFont="1" applyFill="1" applyBorder="1" applyAlignment="1">
      <alignment horizontal="right" vertical="top" wrapText="1"/>
    </xf>
    <xf numFmtId="0" fontId="2" fillId="4" borderId="23" xfId="0" applyFont="1" applyFill="1" applyBorder="1" applyAlignment="1">
      <alignment horizontal="right" vertical="top" wrapText="1"/>
    </xf>
    <xf numFmtId="0" fontId="2" fillId="4" borderId="5" xfId="0" applyFont="1" applyFill="1" applyBorder="1" applyAlignment="1">
      <alignment horizontal="left" vertical="top" wrapText="1"/>
    </xf>
    <xf numFmtId="0" fontId="2" fillId="4" borderId="6" xfId="0" applyFont="1" applyFill="1" applyBorder="1" applyAlignment="1">
      <alignment horizontal="right" vertical="top" wrapText="1"/>
    </xf>
    <xf numFmtId="0" fontId="3" fillId="13" borderId="0" xfId="0" applyFont="1" applyFill="1" applyAlignment="1">
      <alignment horizontal="left" vertical="top" wrapText="1"/>
    </xf>
    <xf numFmtId="0" fontId="3" fillId="13" borderId="0" xfId="0" applyFont="1" applyFill="1" applyAlignment="1">
      <alignment horizontal="right" vertical="top" wrapText="1"/>
    </xf>
    <xf numFmtId="0" fontId="3" fillId="13" borderId="16" xfId="0" applyFont="1" applyFill="1" applyBorder="1" applyAlignment="1">
      <alignment horizontal="right" vertical="top" wrapText="1"/>
    </xf>
    <xf numFmtId="0" fontId="3" fillId="13" borderId="18" xfId="0" applyFont="1" applyFill="1" applyBorder="1" applyAlignment="1">
      <alignment horizontal="left" vertical="top" wrapText="1"/>
    </xf>
    <xf numFmtId="0" fontId="9" fillId="14" borderId="25" xfId="2" applyFont="1" applyFill="1" applyBorder="1" applyAlignment="1">
      <alignment horizontal="center" vertical="center"/>
    </xf>
    <xf numFmtId="0" fontId="9" fillId="15" borderId="5" xfId="0" applyFont="1" applyFill="1" applyBorder="1" applyAlignment="1">
      <alignment horizontal="left" vertical="top" wrapText="1"/>
    </xf>
    <xf numFmtId="10" fontId="5" fillId="6" borderId="16" xfId="0" applyNumberFormat="1" applyFont="1" applyFill="1" applyBorder="1" applyAlignment="1">
      <alignment horizontal="right" vertical="top" wrapText="1"/>
    </xf>
    <xf numFmtId="10" fontId="3" fillId="6" borderId="19" xfId="0" applyNumberFormat="1" applyFont="1" applyFill="1" applyBorder="1" applyAlignment="1">
      <alignment horizontal="right" vertical="top" wrapText="1"/>
    </xf>
    <xf numFmtId="10" fontId="9" fillId="16" borderId="11" xfId="0" applyNumberFormat="1" applyFont="1" applyFill="1" applyBorder="1" applyAlignment="1">
      <alignment horizontal="right" vertical="center" wrapText="1"/>
    </xf>
    <xf numFmtId="4" fontId="0" fillId="0" borderId="0" xfId="0" applyNumberFormat="1"/>
    <xf numFmtId="0" fontId="7" fillId="17" borderId="4" xfId="0" applyFont="1" applyFill="1" applyBorder="1" applyAlignment="1">
      <alignment horizontal="center" vertical="center" wrapText="1"/>
    </xf>
    <xf numFmtId="4" fontId="10" fillId="18" borderId="4" xfId="0" applyNumberFormat="1" applyFont="1" applyFill="1" applyBorder="1" applyAlignment="1">
      <alignment horizontal="right"/>
    </xf>
    <xf numFmtId="4" fontId="2" fillId="4" borderId="22" xfId="0" applyNumberFormat="1" applyFont="1" applyFill="1" applyBorder="1" applyAlignment="1">
      <alignment horizontal="right" vertical="top" wrapText="1"/>
    </xf>
    <xf numFmtId="0" fontId="0" fillId="0" borderId="0" xfId="0" applyAlignment="1">
      <alignment wrapText="1"/>
    </xf>
    <xf numFmtId="4" fontId="0" fillId="0" borderId="0" xfId="0" applyNumberFormat="1" applyAlignment="1">
      <alignment wrapText="1"/>
    </xf>
    <xf numFmtId="4" fontId="3" fillId="13" borderId="0" xfId="0" applyNumberFormat="1" applyFont="1" applyFill="1" applyAlignment="1">
      <alignment horizontal="right" vertical="top" wrapText="1"/>
    </xf>
    <xf numFmtId="4" fontId="3" fillId="13" borderId="16" xfId="0" applyNumberFormat="1" applyFont="1" applyFill="1" applyBorder="1" applyAlignment="1">
      <alignment horizontal="right" vertical="top" wrapText="1"/>
    </xf>
    <xf numFmtId="10" fontId="3" fillId="13" borderId="0" xfId="0" applyNumberFormat="1" applyFont="1" applyFill="1" applyAlignment="1">
      <alignment horizontal="right" vertical="top" wrapText="1"/>
    </xf>
    <xf numFmtId="4" fontId="3" fillId="13" borderId="18" xfId="0" applyNumberFormat="1" applyFont="1" applyFill="1" applyBorder="1" applyAlignment="1">
      <alignment horizontal="right" vertical="top" wrapText="1"/>
    </xf>
    <xf numFmtId="4" fontId="3" fillId="13" borderId="19" xfId="0" applyNumberFormat="1" applyFont="1" applyFill="1" applyBorder="1" applyAlignment="1">
      <alignment horizontal="right" vertical="top" wrapText="1"/>
    </xf>
    <xf numFmtId="0" fontId="14" fillId="10" borderId="4" xfId="0" applyFont="1" applyFill="1" applyBorder="1" applyAlignment="1">
      <alignment horizontal="center" vertical="center" wrapText="1"/>
    </xf>
    <xf numFmtId="0" fontId="15" fillId="11" borderId="4" xfId="0" applyFont="1" applyFill="1" applyBorder="1" applyAlignment="1">
      <alignment vertical="center"/>
    </xf>
    <xf numFmtId="0" fontId="0" fillId="0" borderId="4" xfId="0" applyBorder="1" applyAlignment="1">
      <alignment horizontal="center"/>
    </xf>
    <xf numFmtId="0" fontId="3" fillId="6" borderId="0" xfId="0" applyFont="1" applyFill="1" applyAlignment="1">
      <alignment horizontal="right" vertical="top" wrapText="1"/>
    </xf>
    <xf numFmtId="0" fontId="0" fillId="0" borderId="26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5" xfId="0" applyBorder="1" applyAlignment="1">
      <alignment horizontal="center"/>
    </xf>
    <xf numFmtId="10" fontId="8" fillId="0" borderId="18" xfId="0" applyNumberFormat="1" applyFont="1" applyBorder="1" applyAlignment="1">
      <alignment horizontal="left" vertical="center" wrapText="1"/>
    </xf>
    <xf numFmtId="10" fontId="8" fillId="0" borderId="19" xfId="0" applyNumberFormat="1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5" fillId="11" borderId="4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5" fillId="6" borderId="0" xfId="0" applyFont="1" applyFill="1" applyAlignment="1">
      <alignment horizontal="right" vertical="top" wrapText="1"/>
    </xf>
    <xf numFmtId="0" fontId="1" fillId="6" borderId="2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left" vertical="top" wrapText="1"/>
    </xf>
    <xf numFmtId="0" fontId="14" fillId="10" borderId="10" xfId="0" applyFont="1" applyFill="1" applyBorder="1" applyAlignment="1">
      <alignment horizontal="center" vertical="center" wrapText="1"/>
    </xf>
    <xf numFmtId="0" fontId="15" fillId="11" borderId="20" xfId="0" applyFont="1" applyFill="1" applyBorder="1" applyAlignment="1">
      <alignment vertical="center"/>
    </xf>
    <xf numFmtId="0" fontId="15" fillId="11" borderId="11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left" vertical="top" wrapText="1"/>
    </xf>
    <xf numFmtId="0" fontId="1" fillId="6" borderId="2" xfId="0" applyFont="1" applyFill="1" applyBorder="1" applyAlignment="1">
      <alignment horizontal="right" vertical="top" wrapText="1"/>
    </xf>
    <xf numFmtId="0" fontId="1" fillId="6" borderId="2" xfId="0" applyFont="1" applyFill="1" applyBorder="1" applyAlignment="1">
      <alignment horizontal="center" vertical="center" wrapText="1"/>
    </xf>
    <xf numFmtId="0" fontId="3" fillId="6" borderId="0" xfId="0" applyFont="1" applyFill="1" applyAlignment="1">
      <alignment horizontal="left" vertical="top" wrapText="1"/>
    </xf>
    <xf numFmtId="4" fontId="3" fillId="6" borderId="0" xfId="0" applyNumberFormat="1" applyFont="1" applyFill="1" applyAlignment="1">
      <alignment horizontal="right" vertical="top" wrapText="1"/>
    </xf>
    <xf numFmtId="0" fontId="3" fillId="13" borderId="15" xfId="0" applyFont="1" applyFill="1" applyBorder="1" applyAlignment="1">
      <alignment horizontal="left" vertical="top" wrapText="1"/>
    </xf>
    <xf numFmtId="0" fontId="3" fillId="13" borderId="0" xfId="0" applyFont="1" applyFill="1" applyAlignment="1">
      <alignment horizontal="left" vertical="top" wrapText="1"/>
    </xf>
    <xf numFmtId="0" fontId="3" fillId="13" borderId="17" xfId="0" applyFont="1" applyFill="1" applyBorder="1" applyAlignment="1">
      <alignment horizontal="left" vertical="top" wrapText="1"/>
    </xf>
    <xf numFmtId="0" fontId="3" fillId="13" borderId="18" xfId="0" applyFont="1" applyFill="1" applyBorder="1" applyAlignment="1">
      <alignment horizontal="left" vertical="top" wrapText="1"/>
    </xf>
    <xf numFmtId="10" fontId="8" fillId="0" borderId="0" xfId="0" applyNumberFormat="1" applyFont="1" applyAlignment="1">
      <alignment horizontal="left" vertical="center" wrapText="1"/>
    </xf>
    <xf numFmtId="10" fontId="8" fillId="0" borderId="16" xfId="0" applyNumberFormat="1" applyFont="1" applyBorder="1" applyAlignment="1">
      <alignment horizontal="left" vertical="center" wrapText="1"/>
    </xf>
    <xf numFmtId="14" fontId="8" fillId="0" borderId="19" xfId="0" applyNumberFormat="1" applyFont="1" applyBorder="1" applyAlignment="1">
      <alignment horizontal="left" vertical="center" wrapText="1"/>
    </xf>
    <xf numFmtId="0" fontId="14" fillId="10" borderId="12" xfId="0" applyFont="1" applyFill="1" applyBorder="1" applyAlignment="1">
      <alignment horizontal="center" wrapText="1"/>
    </xf>
    <xf numFmtId="0" fontId="14" fillId="10" borderId="13" xfId="0" applyFont="1" applyFill="1" applyBorder="1" applyAlignment="1">
      <alignment horizontal="center" wrapText="1"/>
    </xf>
    <xf numFmtId="0" fontId="14" fillId="10" borderId="14" xfId="0" applyFont="1" applyFill="1" applyBorder="1" applyAlignment="1">
      <alignment horizontal="center" wrapText="1"/>
    </xf>
    <xf numFmtId="166" fontId="8" fillId="0" borderId="26" xfId="3" applyBorder="1" applyAlignment="1">
      <alignment horizontal="center"/>
    </xf>
    <xf numFmtId="166" fontId="8" fillId="0" borderId="30" xfId="3" applyBorder="1" applyAlignment="1">
      <alignment horizontal="center"/>
    </xf>
    <xf numFmtId="166" fontId="8" fillId="0" borderId="25" xfId="3" applyBorder="1" applyAlignment="1">
      <alignment horizontal="center"/>
    </xf>
    <xf numFmtId="0" fontId="16" fillId="11" borderId="10" xfId="2" applyFont="1" applyFill="1" applyBorder="1" applyAlignment="1">
      <alignment horizontal="center"/>
    </xf>
    <xf numFmtId="0" fontId="16" fillId="11" borderId="20" xfId="2" applyFont="1" applyFill="1" applyBorder="1" applyAlignment="1">
      <alignment horizontal="center"/>
    </xf>
    <xf numFmtId="0" fontId="16" fillId="11" borderId="11" xfId="2" applyFont="1" applyFill="1" applyBorder="1" applyAlignment="1">
      <alignment horizontal="center"/>
    </xf>
    <xf numFmtId="0" fontId="9" fillId="9" borderId="10" xfId="2" applyFont="1" applyFill="1" applyBorder="1" applyAlignment="1">
      <alignment horizontal="center" vertical="center"/>
    </xf>
    <xf numFmtId="0" fontId="9" fillId="9" borderId="11" xfId="2" applyFont="1" applyFill="1" applyBorder="1" applyAlignment="1">
      <alignment horizontal="center" vertical="center"/>
    </xf>
    <xf numFmtId="0" fontId="9" fillId="14" borderId="25" xfId="2" applyFont="1" applyFill="1" applyBorder="1" applyAlignment="1">
      <alignment horizontal="center"/>
    </xf>
    <xf numFmtId="0" fontId="9" fillId="9" borderId="4" xfId="2" applyFont="1" applyFill="1" applyBorder="1" applyAlignment="1">
      <alignment horizontal="center"/>
    </xf>
    <xf numFmtId="0" fontId="9" fillId="9" borderId="10" xfId="2" applyFont="1" applyFill="1" applyBorder="1" applyAlignment="1">
      <alignment horizontal="center"/>
    </xf>
    <xf numFmtId="0" fontId="9" fillId="9" borderId="20" xfId="2" applyFont="1" applyFill="1" applyBorder="1" applyAlignment="1">
      <alignment horizontal="center"/>
    </xf>
    <xf numFmtId="0" fontId="9" fillId="9" borderId="11" xfId="2" applyFont="1" applyFill="1" applyBorder="1" applyAlignment="1">
      <alignment horizontal="center"/>
    </xf>
    <xf numFmtId="0" fontId="9" fillId="8" borderId="27" xfId="2" applyFont="1" applyFill="1" applyBorder="1" applyAlignment="1">
      <alignment horizontal="center"/>
    </xf>
    <xf numFmtId="0" fontId="9" fillId="8" borderId="0" xfId="2" applyFont="1" applyFill="1" applyAlignment="1">
      <alignment horizontal="center"/>
    </xf>
    <xf numFmtId="0" fontId="9" fillId="8" borderId="28" xfId="2" applyFont="1" applyFill="1" applyBorder="1" applyAlignment="1">
      <alignment horizontal="center"/>
    </xf>
    <xf numFmtId="0" fontId="9" fillId="16" borderId="10" xfId="0" applyFont="1" applyFill="1" applyBorder="1" applyAlignment="1">
      <alignment horizontal="right" vertical="center" wrapText="1"/>
    </xf>
    <xf numFmtId="0" fontId="9" fillId="16" borderId="20" xfId="0" applyFont="1" applyFill="1" applyBorder="1" applyAlignment="1">
      <alignment horizontal="right" vertical="center" wrapText="1"/>
    </xf>
    <xf numFmtId="0" fontId="5" fillId="6" borderId="0" xfId="0" applyFont="1" applyFill="1" applyAlignment="1">
      <alignment horizontal="left" vertical="top" wrapText="1"/>
    </xf>
    <xf numFmtId="0" fontId="9" fillId="15" borderId="2" xfId="0" applyFont="1" applyFill="1" applyBorder="1" applyAlignment="1">
      <alignment horizontal="left" vertical="top" wrapText="1"/>
    </xf>
    <xf numFmtId="0" fontId="10" fillId="14" borderId="16" xfId="0" applyFont="1" applyFill="1" applyBorder="1"/>
    <xf numFmtId="0" fontId="3" fillId="6" borderId="18" xfId="0" applyFont="1" applyFill="1" applyBorder="1" applyAlignment="1">
      <alignment horizontal="right" vertical="top" wrapText="1"/>
    </xf>
    <xf numFmtId="0" fontId="5" fillId="6" borderId="18" xfId="0" applyFont="1" applyFill="1" applyBorder="1" applyAlignment="1">
      <alignment horizontal="left" vertical="top" wrapText="1"/>
    </xf>
    <xf numFmtId="0" fontId="0" fillId="0" borderId="0" xfId="0"/>
    <xf numFmtId="0" fontId="9" fillId="2" borderId="7" xfId="0" applyFont="1" applyFill="1" applyBorder="1" applyAlignment="1">
      <alignment horizontal="left" vertical="top" wrapText="1"/>
    </xf>
    <xf numFmtId="0" fontId="9" fillId="2" borderId="8" xfId="0" applyFont="1" applyFill="1" applyBorder="1" applyAlignment="1">
      <alignment horizontal="left" vertical="top" wrapText="1"/>
    </xf>
    <xf numFmtId="0" fontId="9" fillId="2" borderId="8" xfId="0" applyFont="1" applyFill="1" applyBorder="1" applyAlignment="1">
      <alignment horizontal="right" vertical="center" wrapText="1"/>
    </xf>
    <xf numFmtId="0" fontId="10" fillId="0" borderId="11" xfId="0" applyFont="1" applyBorder="1" applyAlignment="1">
      <alignment horizontal="right" vertical="center"/>
    </xf>
    <xf numFmtId="0" fontId="14" fillId="10" borderId="10" xfId="0" applyFont="1" applyFill="1" applyBorder="1" applyAlignment="1">
      <alignment horizontal="center" wrapText="1"/>
    </xf>
    <xf numFmtId="0" fontId="15" fillId="11" borderId="20" xfId="0" applyFont="1" applyFill="1" applyBorder="1"/>
    <xf numFmtId="0" fontId="15" fillId="11" borderId="11" xfId="0" applyFont="1" applyFill="1" applyBorder="1"/>
  </cellXfs>
  <cellStyles count="5">
    <cellStyle name="Moeda" xfId="1" builtinId="4"/>
    <cellStyle name="Normal" xfId="0" builtinId="0"/>
    <cellStyle name="Normal 12" xfId="2" xr:uid="{47AED362-8558-4B4F-B567-40ADB3CB9AC1}"/>
    <cellStyle name="Normal 17" xfId="3" xr:uid="{7102BC1B-800D-480A-A74D-2DB93C0DB385}"/>
    <cellStyle name="Normal 2" xfId="4" xr:uid="{C541B6D7-B0DE-48F9-8EA5-98E72CB0471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100498</xdr:colOff>
      <xdr:row>1</xdr:row>
      <xdr:rowOff>114300</xdr:rowOff>
    </xdr:from>
    <xdr:to>
      <xdr:col>0</xdr:col>
      <xdr:colOff>2953813</xdr:colOff>
      <xdr:row>3</xdr:row>
      <xdr:rowOff>228600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B8852C4-37C0-8F42-ECD9-CAA1F8C0C7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98" y="241300"/>
          <a:ext cx="2853315" cy="1041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1</xdr:row>
      <xdr:rowOff>224141</xdr:rowOff>
    </xdr:from>
    <xdr:to>
      <xdr:col>0</xdr:col>
      <xdr:colOff>2717800</xdr:colOff>
      <xdr:row>3</xdr:row>
      <xdr:rowOff>149093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C928D72-D70B-44AE-9F4D-283047A3D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9700" y="325741"/>
          <a:ext cx="2578100" cy="94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274941</xdr:rowOff>
    </xdr:from>
    <xdr:to>
      <xdr:col>0</xdr:col>
      <xdr:colOff>2768600</xdr:colOff>
      <xdr:row>3</xdr:row>
      <xdr:rowOff>22093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F69A96-1F0F-4C7F-934C-49DEB3193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401941"/>
          <a:ext cx="2578100" cy="94095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81280</xdr:colOff>
      <xdr:row>0</xdr:row>
      <xdr:rowOff>281291</xdr:rowOff>
    </xdr:from>
    <xdr:to>
      <xdr:col>0</xdr:col>
      <xdr:colOff>2659380</xdr:colOff>
      <xdr:row>2</xdr:row>
      <xdr:rowOff>135123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F07D7E4-613C-4AFF-97A8-911F150622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280" y="281291"/>
          <a:ext cx="2578100" cy="94095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1</xdr:row>
      <xdr:rowOff>263004</xdr:rowOff>
    </xdr:from>
    <xdr:to>
      <xdr:col>0</xdr:col>
      <xdr:colOff>2567867</xdr:colOff>
      <xdr:row>3</xdr:row>
      <xdr:rowOff>137536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20E8851A-B114-4635-BEAA-6AEFDEAD8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480" y="384924"/>
          <a:ext cx="2537387" cy="92609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262241</xdr:rowOff>
    </xdr:from>
    <xdr:to>
      <xdr:col>0</xdr:col>
      <xdr:colOff>2641600</xdr:colOff>
      <xdr:row>2</xdr:row>
      <xdr:rowOff>187193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9E95B6F-A39D-456A-A0F1-02093E3FB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3500" y="262241"/>
          <a:ext cx="2578100" cy="94095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00CB8F\Drenage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reguesia1\1.engenharia\1.ENGENHARIA\4.Freguesia\Or&#231;amento%20de%20venda\Quantidades\Qtde%20FR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ELIADESK2\Scopus\orca_note\Scopus\822_Semin&#225;rio%20Maria%20Mater\822_Lev_Plan\822_Planilha%20QxPU_parci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REFEITURA%20DE%20MARACAN&#195;/PROJETOS%20DE%20ENGENHARIA/COMPLEXO%20ESPORTIVO/OR&#199;AMENTO/OR&#199;AMENTO_COMPLEXO%20POLIESPORTIVO_APROVAD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elia\clelia\Orcamento\HAQUI\001-VIG_FUND-AGO200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ato"/>
      <sheetName val="DRE - 01"/>
      <sheetName val="DRE - 02"/>
      <sheetName val="DRE - 03"/>
      <sheetName val="DRE - 04"/>
      <sheetName val="DRE - 05"/>
      <sheetName val="DRE - 06"/>
      <sheetName val="DRE - 07"/>
      <sheetName val="DRE - 08"/>
      <sheetName val="DRE - 09"/>
      <sheetName val="DRE - 10"/>
      <sheetName val="DRE - 11"/>
      <sheetName val="DRE - 12"/>
      <sheetName val="DRE - 13"/>
      <sheetName val="SINAPI02-2019"/>
    </sheetNames>
    <sheetDataSet>
      <sheetData sheetId="0">
        <row r="4">
          <cell r="C4" t="str">
            <v>CÓDIGO</v>
          </cell>
          <cell r="D4" t="str">
            <v>ITEM</v>
          </cell>
          <cell r="E4" t="str">
            <v>DESCRIÇÃO DO INSUMO</v>
          </cell>
          <cell r="F4" t="str">
            <v>UNID.</v>
          </cell>
          <cell r="G4" t="str">
            <v>PÇO. UNIT.</v>
          </cell>
          <cell r="H4" t="str">
            <v>QTDE. CONTRATO</v>
          </cell>
        </row>
        <row r="5">
          <cell r="C5" t="str">
            <v>AD05050100</v>
          </cell>
          <cell r="D5">
            <v>1</v>
          </cell>
          <cell r="E5" t="str">
            <v>Ensaio de andensamento edométrico em solo.</v>
          </cell>
          <cell r="F5" t="str">
            <v>un</v>
          </cell>
          <cell r="G5">
            <v>509.17</v>
          </cell>
          <cell r="H5">
            <v>44</v>
          </cell>
        </row>
        <row r="6">
          <cell r="C6" t="str">
            <v>AD05050200</v>
          </cell>
          <cell r="D6">
            <v>2</v>
          </cell>
          <cell r="E6" t="str">
            <v>Ensaio de laboratorio da Densidade Real.</v>
          </cell>
          <cell r="F6" t="str">
            <v>un</v>
          </cell>
          <cell r="G6">
            <v>56.78</v>
          </cell>
          <cell r="H6">
            <v>29</v>
          </cell>
        </row>
        <row r="7">
          <cell r="C7" t="str">
            <v>AD05050250</v>
          </cell>
          <cell r="D7">
            <v>3</v>
          </cell>
          <cell r="E7" t="str">
            <v>Ensaio em laboratorio do Limite de Liquidez.</v>
          </cell>
          <cell r="F7" t="str">
            <v>un</v>
          </cell>
          <cell r="G7">
            <v>41.29</v>
          </cell>
          <cell r="H7">
            <v>14</v>
          </cell>
        </row>
        <row r="8">
          <cell r="C8" t="str">
            <v>AD05050300</v>
          </cell>
          <cell r="D8">
            <v>4</v>
          </cell>
          <cell r="E8" t="str">
            <v xml:space="preserve">Ensaio em laboratório do limite de plasticidade. </v>
          </cell>
          <cell r="F8" t="str">
            <v>un</v>
          </cell>
          <cell r="G8">
            <v>41.29</v>
          </cell>
          <cell r="H8">
            <v>14</v>
          </cell>
        </row>
        <row r="9">
          <cell r="C9" t="str">
            <v>AD05050350</v>
          </cell>
          <cell r="D9">
            <v>5</v>
          </cell>
          <cell r="E9" t="str">
            <v>Ensaio em laboratório, do Peso Especifico.</v>
          </cell>
          <cell r="F9" t="str">
            <v>un</v>
          </cell>
          <cell r="G9">
            <v>22.86</v>
          </cell>
          <cell r="H9">
            <v>29</v>
          </cell>
        </row>
        <row r="10">
          <cell r="C10" t="str">
            <v>AD05050450</v>
          </cell>
          <cell r="D10">
            <v>6</v>
          </cell>
          <cell r="E10" t="str">
            <v>Ensaio Índice de Suporte Califórnia - Proctor Normal.</v>
          </cell>
          <cell r="F10" t="str">
            <v>un</v>
          </cell>
          <cell r="G10">
            <v>414.42</v>
          </cell>
          <cell r="H10">
            <v>43</v>
          </cell>
        </row>
        <row r="11">
          <cell r="C11" t="str">
            <v>AD05050700</v>
          </cell>
          <cell r="D11">
            <v>7</v>
          </cell>
          <cell r="E11" t="str">
            <v>Sondagem manual com pa e picareta por metro.</v>
          </cell>
          <cell r="F11" t="str">
            <v>m</v>
          </cell>
          <cell r="G11">
            <v>56.78</v>
          </cell>
          <cell r="H11">
            <v>280</v>
          </cell>
        </row>
        <row r="12">
          <cell r="C12" t="str">
            <v>AD20050050</v>
          </cell>
          <cell r="D12">
            <v>8</v>
          </cell>
          <cell r="E12" t="str">
            <v>Barracão de obra com paredes de madeira.</v>
          </cell>
          <cell r="F12" t="str">
            <v>m2</v>
          </cell>
          <cell r="G12">
            <v>141.75</v>
          </cell>
          <cell r="H12">
            <v>250</v>
          </cell>
        </row>
        <row r="13">
          <cell r="C13" t="str">
            <v>AD20050300</v>
          </cell>
          <cell r="D13">
            <v>9</v>
          </cell>
          <cell r="E13" t="str">
            <v>Tapume de vedação ou proteção.</v>
          </cell>
          <cell r="F13" t="str">
            <v>m2</v>
          </cell>
          <cell r="G13">
            <v>19.16</v>
          </cell>
          <cell r="H13">
            <v>24000</v>
          </cell>
        </row>
        <row r="14">
          <cell r="C14" t="str">
            <v>AD20200050</v>
          </cell>
          <cell r="D14">
            <v>10</v>
          </cell>
          <cell r="E14" t="str">
            <v>Instalação e ligação provisórias de energia.</v>
          </cell>
          <cell r="F14" t="str">
            <v>un</v>
          </cell>
          <cell r="G14">
            <v>595.94000000000005</v>
          </cell>
          <cell r="H14">
            <v>2</v>
          </cell>
        </row>
        <row r="15">
          <cell r="C15" t="str">
            <v xml:space="preserve">AD40050056 </v>
          </cell>
          <cell r="D15">
            <v>11</v>
          </cell>
          <cell r="E15" t="str">
            <v xml:space="preserve">Almoxarife(inclusive encargos sociais). </v>
          </cell>
          <cell r="F15" t="str">
            <v>h</v>
          </cell>
          <cell r="G15">
            <v>6.48</v>
          </cell>
          <cell r="H15">
            <v>1480</v>
          </cell>
        </row>
        <row r="16">
          <cell r="C16" t="str">
            <v>AD40050068</v>
          </cell>
          <cell r="D16">
            <v>12</v>
          </cell>
          <cell r="E16" t="str">
            <v>Apontador(inclusive encargos sociais).</v>
          </cell>
          <cell r="F16" t="str">
            <v>h</v>
          </cell>
          <cell r="G16">
            <v>6.48</v>
          </cell>
          <cell r="H16">
            <v>1480</v>
          </cell>
        </row>
        <row r="17">
          <cell r="C17" t="str">
            <v>AD40050074</v>
          </cell>
          <cell r="D17">
            <v>13</v>
          </cell>
          <cell r="E17" t="str">
            <v>Auxiliar de almoxarife(inclusive encargos sociais).</v>
          </cell>
          <cell r="F17" t="str">
            <v>h</v>
          </cell>
          <cell r="G17">
            <v>4.41</v>
          </cell>
          <cell r="H17">
            <v>1480</v>
          </cell>
        </row>
        <row r="18">
          <cell r="C18" t="str">
            <v>AD40050080</v>
          </cell>
          <cell r="D18">
            <v>14</v>
          </cell>
          <cell r="E18" t="str">
            <v>Auxiliar de escritório(inclusive encargos sociais).</v>
          </cell>
          <cell r="F18" t="str">
            <v>h</v>
          </cell>
          <cell r="G18">
            <v>5.32</v>
          </cell>
          <cell r="H18">
            <v>1480</v>
          </cell>
        </row>
        <row r="19">
          <cell r="C19" t="str">
            <v>AD40050086</v>
          </cell>
          <cell r="D19">
            <v>15</v>
          </cell>
          <cell r="E19" t="str">
            <v>Auxiliar técnico(inclusive encargos sociais).</v>
          </cell>
          <cell r="F19" t="str">
            <v>h</v>
          </cell>
          <cell r="G19">
            <v>8.1</v>
          </cell>
          <cell r="H19">
            <v>1480</v>
          </cell>
        </row>
        <row r="20">
          <cell r="C20" t="str">
            <v>AD40050092</v>
          </cell>
          <cell r="D20">
            <v>16</v>
          </cell>
          <cell r="E20" t="str">
            <v xml:space="preserve">Auxiliar de topografia(inclusive encargos sociais).     </v>
          </cell>
          <cell r="F20" t="str">
            <v>h</v>
          </cell>
          <cell r="G20">
            <v>4.5</v>
          </cell>
          <cell r="H20">
            <v>1480</v>
          </cell>
        </row>
        <row r="21">
          <cell r="C21" t="str">
            <v>AD40050098</v>
          </cell>
          <cell r="D21">
            <v>17</v>
          </cell>
          <cell r="E21" t="str">
            <v xml:space="preserve">Chefe de escritório(inclusive encargos sociais). </v>
          </cell>
          <cell r="F21" t="str">
            <v>h</v>
          </cell>
          <cell r="G21">
            <v>13.02</v>
          </cell>
          <cell r="H21">
            <v>1480</v>
          </cell>
        </row>
        <row r="22">
          <cell r="C22" t="str">
            <v>AD40050116</v>
          </cell>
          <cell r="D22">
            <v>18</v>
          </cell>
          <cell r="E22" t="str">
            <v>Encarregado(inclusive encargos sociais).</v>
          </cell>
          <cell r="F22" t="str">
            <v>h</v>
          </cell>
          <cell r="G22">
            <v>8.3699999999999992</v>
          </cell>
          <cell r="H22">
            <v>2960</v>
          </cell>
        </row>
        <row r="23">
          <cell r="C23" t="str">
            <v xml:space="preserve"> AD40050122</v>
          </cell>
          <cell r="D23">
            <v>19</v>
          </cell>
          <cell r="E23" t="str">
            <v>Engenheiro ou arquiteto jr(inclusive encargos sociais).</v>
          </cell>
          <cell r="F23" t="str">
            <v>h</v>
          </cell>
          <cell r="G23">
            <v>21.39</v>
          </cell>
          <cell r="H23">
            <v>1480</v>
          </cell>
        </row>
        <row r="24">
          <cell r="C24" t="str">
            <v>AD40050134</v>
          </cell>
          <cell r="D24">
            <v>20</v>
          </cell>
          <cell r="E24" t="str">
            <v xml:space="preserve">Engenheiro sênior(inclusive encargos sociais).  </v>
          </cell>
          <cell r="F24" t="str">
            <v>h</v>
          </cell>
          <cell r="G24">
            <v>54.35</v>
          </cell>
          <cell r="H24">
            <v>1110</v>
          </cell>
        </row>
        <row r="25">
          <cell r="C25" t="str">
            <v>AD40050146</v>
          </cell>
          <cell r="D25">
            <v>21</v>
          </cell>
          <cell r="E25" t="str">
            <v xml:space="preserve">Estagiário(inclusive encargos sociais).  </v>
          </cell>
          <cell r="F25" t="str">
            <v>h</v>
          </cell>
          <cell r="G25">
            <v>2.76</v>
          </cell>
          <cell r="H25">
            <v>2960</v>
          </cell>
        </row>
        <row r="26">
          <cell r="C26" t="str">
            <v>AD40050188</v>
          </cell>
          <cell r="D26">
            <v>22</v>
          </cell>
          <cell r="E26" t="str">
            <v>Secretaria(inclusive encargos sociais).</v>
          </cell>
          <cell r="F26" t="str">
            <v>h</v>
          </cell>
          <cell r="G26">
            <v>9.24</v>
          </cell>
          <cell r="H26">
            <v>1480</v>
          </cell>
        </row>
        <row r="27">
          <cell r="C27" t="str">
            <v>AD40050200</v>
          </cell>
          <cell r="D27">
            <v>23</v>
          </cell>
          <cell r="E27" t="str">
            <v xml:space="preserve">Supervisor de trafego(inclusive encargos sociais).    </v>
          </cell>
          <cell r="F27" t="str">
            <v>h</v>
          </cell>
          <cell r="G27">
            <v>29.17</v>
          </cell>
          <cell r="H27">
            <v>2960</v>
          </cell>
        </row>
        <row r="28">
          <cell r="C28" t="str">
            <v>AD40050212</v>
          </cell>
          <cell r="D28">
            <v>24</v>
          </cell>
          <cell r="E28" t="str">
            <v xml:space="preserve">Topógrafo A(inclusive encargos sociais).  </v>
          </cell>
          <cell r="F28" t="str">
            <v>h</v>
          </cell>
          <cell r="G28">
            <v>13.78</v>
          </cell>
          <cell r="H28">
            <v>740</v>
          </cell>
        </row>
        <row r="29">
          <cell r="C29" t="str">
            <v>AD40050218</v>
          </cell>
          <cell r="D29">
            <v>25</v>
          </cell>
          <cell r="E29" t="str">
            <v>Vigia(inclusive encargos sociais).</v>
          </cell>
          <cell r="F29" t="str">
            <v>h</v>
          </cell>
          <cell r="G29">
            <v>4.63</v>
          </cell>
          <cell r="H29">
            <v>2960</v>
          </cell>
        </row>
        <row r="30">
          <cell r="C30" t="str">
            <v xml:space="preserve"> AD10050050</v>
          </cell>
          <cell r="D30">
            <v>26</v>
          </cell>
          <cell r="E30" t="str">
            <v>Marcação de obra sem instrumento topográfico.</v>
          </cell>
          <cell r="F30" t="str">
            <v>m2</v>
          </cell>
          <cell r="G30">
            <v>0.95</v>
          </cell>
          <cell r="H30">
            <v>400</v>
          </cell>
        </row>
        <row r="31">
          <cell r="C31" t="str">
            <v>AD10100100</v>
          </cell>
          <cell r="D31">
            <v>27</v>
          </cell>
          <cell r="E31" t="str">
            <v>Locação de obra com aparelho topográfico.</v>
          </cell>
          <cell r="F31" t="str">
            <v>m</v>
          </cell>
          <cell r="G31">
            <v>6.75</v>
          </cell>
          <cell r="H31">
            <v>410</v>
          </cell>
        </row>
        <row r="32">
          <cell r="C32" t="str">
            <v>AD15150750</v>
          </cell>
          <cell r="D32">
            <v>28</v>
          </cell>
          <cell r="E32" t="str">
            <v>Veiculo motor 1.0 a gasolina sem motorista.</v>
          </cell>
          <cell r="F32" t="str">
            <v>mês</v>
          </cell>
          <cell r="G32">
            <v>1269.6600000000001</v>
          </cell>
          <cell r="H32">
            <v>8</v>
          </cell>
        </row>
        <row r="33">
          <cell r="C33" t="str">
            <v>AD20250050</v>
          </cell>
          <cell r="D33">
            <v>29</v>
          </cell>
          <cell r="E33" t="str">
            <v>Barragem de bloqueio, reaproveitamento 40 vezes.</v>
          </cell>
          <cell r="F33" t="str">
            <v>m</v>
          </cell>
          <cell r="G33">
            <v>0.98</v>
          </cell>
          <cell r="H33">
            <v>970</v>
          </cell>
        </row>
        <row r="34">
          <cell r="C34" t="str">
            <v>AD20250100</v>
          </cell>
          <cell r="D34">
            <v>30</v>
          </cell>
          <cell r="E34" t="str">
            <v>Barragem de bloqueio de obra, colocação e retirada.</v>
          </cell>
          <cell r="F34" t="str">
            <v>m</v>
          </cell>
          <cell r="G34">
            <v>3.26</v>
          </cell>
          <cell r="H34">
            <v>4200</v>
          </cell>
        </row>
        <row r="35">
          <cell r="C35" t="str">
            <v>AD20250200</v>
          </cell>
          <cell r="D35">
            <v>31</v>
          </cell>
          <cell r="E35" t="str">
            <v>Placa de sinalização para obra de via publica.</v>
          </cell>
          <cell r="F35" t="str">
            <v>un</v>
          </cell>
          <cell r="G35">
            <v>37.67</v>
          </cell>
          <cell r="H35">
            <v>43</v>
          </cell>
        </row>
        <row r="36">
          <cell r="C36" t="str">
            <v>AD20250250</v>
          </cell>
          <cell r="D36">
            <v>32</v>
          </cell>
          <cell r="E36" t="str">
            <v>Placa de sinalização para obra, colocação e retirada.</v>
          </cell>
          <cell r="F36" t="str">
            <v>un</v>
          </cell>
          <cell r="G36">
            <v>0.89</v>
          </cell>
          <cell r="H36">
            <v>173</v>
          </cell>
        </row>
        <row r="37">
          <cell r="C37" t="str">
            <v>AD20250300</v>
          </cell>
          <cell r="D37">
            <v>33</v>
          </cell>
          <cell r="E37" t="str">
            <v>Placa de identificação de obra publica.</v>
          </cell>
          <cell r="F37" t="str">
            <v>m2</v>
          </cell>
          <cell r="G37">
            <v>166.66</v>
          </cell>
          <cell r="H37">
            <v>22.4</v>
          </cell>
        </row>
        <row r="38">
          <cell r="C38" t="str">
            <v>AD25050050</v>
          </cell>
          <cell r="D38">
            <v>34</v>
          </cell>
          <cell r="E38" t="str">
            <v>Aluguel de balizador vaga-lume.</v>
          </cell>
          <cell r="F38" t="str">
            <v>mês</v>
          </cell>
          <cell r="G38">
            <v>86.83</v>
          </cell>
          <cell r="H38">
            <v>960</v>
          </cell>
        </row>
        <row r="39">
          <cell r="C39" t="str">
            <v xml:space="preserve">AD25050200/  </v>
          </cell>
          <cell r="D39">
            <v>35</v>
          </cell>
          <cell r="E39" t="str">
            <v>Aluguel de cavalete plástico universa.</v>
          </cell>
          <cell r="F39" t="str">
            <v>un.mês</v>
          </cell>
          <cell r="G39">
            <v>86.83</v>
          </cell>
          <cell r="H39">
            <v>600</v>
          </cell>
        </row>
        <row r="40">
          <cell r="C40" t="str">
            <v>AD25050250</v>
          </cell>
          <cell r="D40">
            <v>36</v>
          </cell>
          <cell r="E40" t="str">
            <v>Aluguel de cone canalizador empinhavel T-Topde.</v>
          </cell>
          <cell r="F40" t="str">
            <v>un.mês</v>
          </cell>
          <cell r="G40">
            <v>32.29</v>
          </cell>
          <cell r="H40">
            <v>600</v>
          </cell>
        </row>
        <row r="41">
          <cell r="C41" t="str">
            <v>AD35150050A</v>
          </cell>
          <cell r="D41">
            <v>37</v>
          </cell>
          <cell r="E41" t="str">
            <v>Controle tecnológico de obras em concreto armado.</v>
          </cell>
          <cell r="F41" t="str">
            <v>m3</v>
          </cell>
          <cell r="G41">
            <v>12.32</v>
          </cell>
          <cell r="H41">
            <v>382</v>
          </cell>
        </row>
        <row r="42">
          <cell r="C42" t="str">
            <v xml:space="preserve">SE25100100A  </v>
          </cell>
          <cell r="D42">
            <v>38</v>
          </cell>
          <cell r="E42" t="str">
            <v>Projeto executivo para urbanização/reurbanização.</v>
          </cell>
          <cell r="F42" t="str">
            <v>há</v>
          </cell>
          <cell r="G42">
            <v>34610.160000000003</v>
          </cell>
          <cell r="H42">
            <v>5.18</v>
          </cell>
        </row>
        <row r="43">
          <cell r="C43" t="str">
            <v>SE20100050</v>
          </cell>
          <cell r="D43">
            <v>39</v>
          </cell>
          <cell r="E43" t="str">
            <v>Lançamento de linha poligonal básica.</v>
          </cell>
          <cell r="F43" t="str">
            <v>Km</v>
          </cell>
          <cell r="G43">
            <v>159.44</v>
          </cell>
          <cell r="H43">
            <v>1</v>
          </cell>
        </row>
        <row r="44">
          <cell r="C44" t="str">
            <v>SE20102500A</v>
          </cell>
          <cell r="D44">
            <v>40</v>
          </cell>
          <cell r="E44" t="str">
            <v>Nivelamento de eixo de logradouro.</v>
          </cell>
          <cell r="F44" t="str">
            <v>Km</v>
          </cell>
          <cell r="G44">
            <v>74.489999999999995</v>
          </cell>
          <cell r="H44">
            <v>1</v>
          </cell>
        </row>
        <row r="45">
          <cell r="C45" t="str">
            <v>SE20150050</v>
          </cell>
          <cell r="D45">
            <v>41</v>
          </cell>
          <cell r="E45" t="str">
            <v>Levantamento fotográfico de aspecto de área urbana.</v>
          </cell>
          <cell r="F45" t="str">
            <v>un</v>
          </cell>
          <cell r="G45">
            <v>1.8</v>
          </cell>
          <cell r="H45">
            <v>259</v>
          </cell>
        </row>
        <row r="46">
          <cell r="C46" t="str">
            <v>SE20150250</v>
          </cell>
          <cell r="D46">
            <v>42</v>
          </cell>
          <cell r="E46" t="str">
            <v>Levantamento fotográfico aéreo vertical de área urbana.</v>
          </cell>
          <cell r="F46" t="str">
            <v>conj</v>
          </cell>
          <cell r="G46">
            <v>8267.76</v>
          </cell>
          <cell r="H46">
            <v>1</v>
          </cell>
        </row>
        <row r="47">
          <cell r="C47" t="str">
            <v>SE20101600</v>
          </cell>
          <cell r="D47">
            <v>43</v>
          </cell>
          <cell r="E47" t="str">
            <v>Levantamento cadastral das profundidades de tubos.</v>
          </cell>
          <cell r="F47" t="str">
            <v>un</v>
          </cell>
          <cell r="G47">
            <v>23.05</v>
          </cell>
          <cell r="H47">
            <v>137</v>
          </cell>
        </row>
        <row r="48">
          <cell r="C48" t="str">
            <v>SE30050100</v>
          </cell>
          <cell r="D48">
            <v>44</v>
          </cell>
          <cell r="E48" t="str">
            <v>Determinação da deformação com Viga Benkelmann.</v>
          </cell>
          <cell r="F48" t="str">
            <v>un</v>
          </cell>
          <cell r="G48">
            <v>53.9</v>
          </cell>
          <cell r="H48">
            <v>144</v>
          </cell>
        </row>
        <row r="49">
          <cell r="C49" t="str">
            <v>CE05100110</v>
          </cell>
          <cell r="D49">
            <v>45</v>
          </cell>
          <cell r="E49" t="str">
            <v>Consultor de serviços técnicos especializados.</v>
          </cell>
          <cell r="F49" t="str">
            <v>h</v>
          </cell>
          <cell r="G49">
            <v>89.23</v>
          </cell>
          <cell r="H49">
            <v>726</v>
          </cell>
        </row>
        <row r="50">
          <cell r="C50" t="str">
            <v>CO05050500</v>
          </cell>
          <cell r="D50">
            <v>46</v>
          </cell>
          <cell r="E50" t="str">
            <v>Plataforma ou passarela de Pinho.</v>
          </cell>
          <cell r="F50" t="str">
            <v>m2</v>
          </cell>
          <cell r="G50">
            <v>2.31</v>
          </cell>
          <cell r="H50">
            <v>187</v>
          </cell>
        </row>
        <row r="51">
          <cell r="C51" t="str">
            <v>CO05100050</v>
          </cell>
          <cell r="D51">
            <v>47</v>
          </cell>
          <cell r="E51" t="str">
            <v>Aluguel de andaime tubular sobre sapatas fixas.</v>
          </cell>
          <cell r="F51" t="str">
            <v>m2.mês</v>
          </cell>
          <cell r="G51">
            <v>2.2000000000000002</v>
          </cell>
          <cell r="H51">
            <v>2100</v>
          </cell>
        </row>
        <row r="52">
          <cell r="C52" t="str">
            <v>CO05150100</v>
          </cell>
          <cell r="D52">
            <v>48</v>
          </cell>
          <cell r="E52" t="str">
            <v>Montagem e desmontagem de andaime tubular.</v>
          </cell>
          <cell r="F52" t="str">
            <v>m2</v>
          </cell>
          <cell r="G52">
            <v>1.77</v>
          </cell>
          <cell r="H52">
            <v>350</v>
          </cell>
        </row>
        <row r="53">
          <cell r="C53" t="str">
            <v>CO05150300</v>
          </cell>
          <cell r="D53">
            <v>49</v>
          </cell>
          <cell r="E53" t="str">
            <v>Movimentação vertical ou horizontal de plataforma.</v>
          </cell>
          <cell r="F53" t="str">
            <v>m2</v>
          </cell>
          <cell r="G53">
            <v>0.14000000000000001</v>
          </cell>
          <cell r="H53">
            <v>350</v>
          </cell>
        </row>
        <row r="54">
          <cell r="C54" t="str">
            <v>MT05300100</v>
          </cell>
          <cell r="D54">
            <v>50</v>
          </cell>
          <cell r="E54" t="str">
            <v>Escavação manual em material de 1a categoria.</v>
          </cell>
          <cell r="F54" t="str">
            <v>m3</v>
          </cell>
          <cell r="G54">
            <v>12.4</v>
          </cell>
          <cell r="H54">
            <v>10700</v>
          </cell>
        </row>
        <row r="55">
          <cell r="C55" t="str">
            <v>MT10050050</v>
          </cell>
          <cell r="D55">
            <v>51</v>
          </cell>
          <cell r="E55" t="str">
            <v xml:space="preserve">Escavação mecânica, utilizando Retro-Escavadeira. </v>
          </cell>
          <cell r="F55" t="str">
            <v>m3</v>
          </cell>
          <cell r="G55">
            <v>2.77</v>
          </cell>
          <cell r="H55">
            <v>36800</v>
          </cell>
        </row>
        <row r="56">
          <cell r="C56" t="str">
            <v>MT10100050</v>
          </cell>
          <cell r="D56">
            <v>52</v>
          </cell>
          <cell r="E56" t="str">
            <v>Escavação mecânica, utilizando Escavadeira.</v>
          </cell>
          <cell r="F56" t="str">
            <v>m3</v>
          </cell>
          <cell r="G56">
            <v>0.96</v>
          </cell>
          <cell r="H56">
            <v>7300</v>
          </cell>
        </row>
        <row r="57">
          <cell r="C57" t="str">
            <v>MT15050250</v>
          </cell>
          <cell r="D57">
            <v>53</v>
          </cell>
          <cell r="E57" t="str">
            <v xml:space="preserve">Reaterro de vala com material de boa qualidade. </v>
          </cell>
          <cell r="F57" t="str">
            <v>m3</v>
          </cell>
          <cell r="G57">
            <v>9.3000000000000007</v>
          </cell>
          <cell r="H57">
            <v>13700</v>
          </cell>
        </row>
        <row r="58">
          <cell r="C58" t="str">
            <v>MT15050300</v>
          </cell>
          <cell r="D58">
            <v>54</v>
          </cell>
          <cell r="E58" t="str">
            <v>Reaterro de vala, com po-de-pedra.</v>
          </cell>
          <cell r="F58" t="str">
            <v>m3</v>
          </cell>
          <cell r="G58">
            <v>36.18</v>
          </cell>
          <cell r="H58">
            <v>19600</v>
          </cell>
        </row>
        <row r="59">
          <cell r="C59" t="str">
            <v>MT05250050</v>
          </cell>
          <cell r="D59">
            <v>55</v>
          </cell>
          <cell r="E59" t="str">
            <v>Desmonte manual de bloco de 3a categoria.</v>
          </cell>
          <cell r="F59" t="str">
            <v>m3</v>
          </cell>
          <cell r="G59">
            <v>32.14</v>
          </cell>
          <cell r="H59">
            <v>7050</v>
          </cell>
        </row>
        <row r="60">
          <cell r="C60" t="str">
            <v>MT05450050</v>
          </cell>
          <cell r="D60">
            <v>56</v>
          </cell>
          <cell r="E60" t="str">
            <v>Desmonte a fogo de bloco de material de 3a categoria.</v>
          </cell>
          <cell r="F60" t="str">
            <v>m3</v>
          </cell>
          <cell r="G60">
            <v>66.56</v>
          </cell>
          <cell r="H60">
            <v>8545</v>
          </cell>
        </row>
        <row r="61">
          <cell r="C61" t="str">
            <v>MT15150050</v>
          </cell>
          <cell r="D61">
            <v>57</v>
          </cell>
          <cell r="E61" t="str">
            <v>Preparo de solo ate 30cm de profundidade.</v>
          </cell>
          <cell r="F61" t="str">
            <v>m2</v>
          </cell>
          <cell r="G61">
            <v>5.46</v>
          </cell>
          <cell r="H61">
            <v>17842</v>
          </cell>
        </row>
        <row r="62">
          <cell r="C62" t="str">
            <v>MT20050050</v>
          </cell>
          <cell r="D62">
            <v>58</v>
          </cell>
          <cell r="E62" t="str">
            <v>Espalhamento de material de 1a categoria.</v>
          </cell>
          <cell r="F62" t="str">
            <v>m3</v>
          </cell>
          <cell r="G62">
            <v>0.24</v>
          </cell>
          <cell r="H62">
            <v>70776</v>
          </cell>
        </row>
        <row r="63">
          <cell r="C63" t="str">
            <v>TC05050350</v>
          </cell>
          <cell r="D63">
            <v>59</v>
          </cell>
          <cell r="E63" t="str">
            <v>Transporte de carga de qualquer natureza.</v>
          </cell>
          <cell r="F63" t="str">
            <v>t.Km</v>
          </cell>
          <cell r="G63">
            <v>0.39</v>
          </cell>
          <cell r="H63">
            <v>1880000</v>
          </cell>
        </row>
        <row r="64">
          <cell r="C64" t="str">
            <v>TC10050150</v>
          </cell>
          <cell r="D64">
            <v>60</v>
          </cell>
          <cell r="E64" t="str">
            <v>Carga manual e descarga mecânica.</v>
          </cell>
          <cell r="F64" t="str">
            <v>t</v>
          </cell>
          <cell r="G64">
            <v>7.38</v>
          </cell>
          <cell r="H64">
            <v>47000</v>
          </cell>
        </row>
        <row r="65">
          <cell r="C65" t="str">
            <v>EQ05050100A</v>
          </cell>
          <cell r="D65">
            <v>61</v>
          </cell>
          <cell r="E65" t="str">
            <v xml:space="preserve">Caminhão basculante. Custo horário produtivo.     </v>
          </cell>
          <cell r="F65" t="str">
            <v>h</v>
          </cell>
          <cell r="G65">
            <v>45.34</v>
          </cell>
          <cell r="H65">
            <v>2446</v>
          </cell>
        </row>
        <row r="66">
          <cell r="C66" t="str">
            <v>EQ05050103A</v>
          </cell>
          <cell r="D66">
            <v>62</v>
          </cell>
          <cell r="E66" t="str">
            <v>Caminhão basculante. Custo horário improdutivo.</v>
          </cell>
          <cell r="F66" t="str">
            <v>h</v>
          </cell>
          <cell r="G66">
            <v>25.39</v>
          </cell>
          <cell r="H66">
            <v>432</v>
          </cell>
        </row>
        <row r="67">
          <cell r="C67" t="str">
            <v>EQ05050300</v>
          </cell>
          <cell r="D67">
            <v>63</v>
          </cell>
          <cell r="E67" t="str">
            <v>Caminhão com Carroceria Fixa. Aluguel produtivo.</v>
          </cell>
          <cell r="F67" t="str">
            <v>h</v>
          </cell>
          <cell r="G67">
            <v>32.28</v>
          </cell>
          <cell r="H67">
            <v>1957</v>
          </cell>
        </row>
        <row r="68">
          <cell r="C68" t="str">
            <v>EQ05050306</v>
          </cell>
          <cell r="D68">
            <v>64</v>
          </cell>
          <cell r="E68" t="str">
            <v>Caminhão com Carroceria Fixa. Aluguel improdutivo.</v>
          </cell>
          <cell r="F68" t="str">
            <v>h</v>
          </cell>
          <cell r="G68">
            <v>8.5399999999999991</v>
          </cell>
          <cell r="H68">
            <v>346</v>
          </cell>
        </row>
        <row r="69">
          <cell r="C69" t="str">
            <v>EQ05050415</v>
          </cell>
          <cell r="D69">
            <v>65</v>
          </cell>
          <cell r="E69" t="str">
            <v xml:space="preserve">Caminhão Carroceria Fixa F-12000 Munck produtivo.               </v>
          </cell>
          <cell r="F69" t="str">
            <v>h</v>
          </cell>
          <cell r="G69">
            <v>53.72</v>
          </cell>
          <cell r="H69">
            <v>3453</v>
          </cell>
        </row>
        <row r="70">
          <cell r="C70" t="str">
            <v>EQ15050450</v>
          </cell>
          <cell r="D70">
            <v>66</v>
          </cell>
          <cell r="E70" t="str">
            <v xml:space="preserve">Pa-carregadeira(Carregador frontal). Custo produtivo.  </v>
          </cell>
          <cell r="F70" t="str">
            <v>h</v>
          </cell>
          <cell r="G70">
            <v>68.34</v>
          </cell>
          <cell r="H70">
            <v>1345</v>
          </cell>
        </row>
        <row r="71">
          <cell r="C71" t="str">
            <v>EQ15050453</v>
          </cell>
          <cell r="D71">
            <v>67</v>
          </cell>
          <cell r="E71" t="str">
            <v>Pa-carregadeira(Carregador Frontal).Custo improdutivo.</v>
          </cell>
          <cell r="F71" t="str">
            <v>h</v>
          </cell>
          <cell r="G71">
            <v>31.05</v>
          </cell>
          <cell r="H71">
            <v>237</v>
          </cell>
        </row>
        <row r="72">
          <cell r="C72" t="str">
            <v>EQ15050500</v>
          </cell>
          <cell r="D72">
            <v>68</v>
          </cell>
          <cell r="E72" t="str">
            <v xml:space="preserve">Retro-Escavadeira/carregadeira. Custo produtivo. </v>
          </cell>
          <cell r="F72" t="str">
            <v>h</v>
          </cell>
          <cell r="G72">
            <v>45.49</v>
          </cell>
          <cell r="H72">
            <v>1439</v>
          </cell>
        </row>
        <row r="73">
          <cell r="C73" t="str">
            <v>EQ30050200</v>
          </cell>
          <cell r="D73">
            <v>69</v>
          </cell>
          <cell r="E73" t="str">
            <v>Betoneira com capacidade de 580l, Aluguel produtivo.</v>
          </cell>
          <cell r="F73" t="str">
            <v>h</v>
          </cell>
          <cell r="G73">
            <v>4.71</v>
          </cell>
          <cell r="H73">
            <v>2041</v>
          </cell>
        </row>
        <row r="74">
          <cell r="C74" t="str">
            <v>EQ30050206</v>
          </cell>
          <cell r="D74">
            <v>70</v>
          </cell>
          <cell r="E74" t="str">
            <v>Betoneira com capacidade de 580l Aluguel improdutivo.</v>
          </cell>
          <cell r="F74" t="str">
            <v>h</v>
          </cell>
          <cell r="G74">
            <v>1.56</v>
          </cell>
          <cell r="H74">
            <v>216</v>
          </cell>
        </row>
        <row r="75">
          <cell r="C75" t="str">
            <v>EQ15050550</v>
          </cell>
          <cell r="D75">
            <v>71</v>
          </cell>
          <cell r="E75" t="str">
            <v xml:space="preserve">Rompedor Pneumático de 32,6Kg Aluguel produtivo. </v>
          </cell>
          <cell r="F75" t="str">
            <v>h</v>
          </cell>
          <cell r="G75">
            <v>1.05</v>
          </cell>
          <cell r="H75">
            <v>648</v>
          </cell>
        </row>
        <row r="76">
          <cell r="C76" t="str">
            <v>EQ15050556</v>
          </cell>
          <cell r="D76">
            <v>72</v>
          </cell>
          <cell r="E76" t="str">
            <v>Rompedor Pneumático de 32,6Kg Aluguel improdutivo.</v>
          </cell>
          <cell r="F76" t="str">
            <v>h</v>
          </cell>
          <cell r="G76">
            <v>0.7</v>
          </cell>
          <cell r="H76">
            <v>72</v>
          </cell>
        </row>
        <row r="77">
          <cell r="C77" t="str">
            <v xml:space="preserve"> EQ20050800</v>
          </cell>
          <cell r="D77">
            <v>73</v>
          </cell>
          <cell r="E77" t="str">
            <v xml:space="preserve">Vassoura Mecânica, rebocável, Aluguel produtivo.   </v>
          </cell>
          <cell r="F77" t="str">
            <v>h</v>
          </cell>
          <cell r="G77">
            <v>3.58</v>
          </cell>
          <cell r="H77">
            <v>1712</v>
          </cell>
        </row>
        <row r="78">
          <cell r="C78" t="str">
            <v>EQ20050806</v>
          </cell>
          <cell r="D78">
            <v>74</v>
          </cell>
          <cell r="E78" t="str">
            <v>Vassoura Mecânica, rebocável, Aluguel improdutivo.</v>
          </cell>
          <cell r="F78" t="str">
            <v>h</v>
          </cell>
          <cell r="G78">
            <v>1.43</v>
          </cell>
          <cell r="H78">
            <v>216</v>
          </cell>
        </row>
        <row r="79">
          <cell r="C79" t="str">
            <v>EQ35100200</v>
          </cell>
          <cell r="D79">
            <v>75</v>
          </cell>
          <cell r="E79" t="str">
            <v xml:space="preserve">Bomba Centrífuga Submersível. Aluguel produtivo.    </v>
          </cell>
          <cell r="F79" t="str">
            <v>h</v>
          </cell>
          <cell r="G79">
            <v>3.6</v>
          </cell>
          <cell r="H79">
            <v>8632</v>
          </cell>
        </row>
        <row r="80">
          <cell r="C80" t="str">
            <v>EQ35100203</v>
          </cell>
          <cell r="D80">
            <v>76</v>
          </cell>
          <cell r="E80" t="str">
            <v>Bomba Centrífuga Submersível. Aluguel improdutivo.</v>
          </cell>
          <cell r="F80" t="str">
            <v>h</v>
          </cell>
          <cell r="G80">
            <v>1.4</v>
          </cell>
          <cell r="H80">
            <v>863</v>
          </cell>
        </row>
        <row r="81">
          <cell r="C81" t="str">
            <v>EQ45050159</v>
          </cell>
          <cell r="D81">
            <v>77</v>
          </cell>
          <cell r="E81" t="str">
            <v>Compressor de ar. Aluguel improdutivo.</v>
          </cell>
          <cell r="F81" t="str">
            <v>h</v>
          </cell>
          <cell r="G81">
            <v>3.64</v>
          </cell>
          <cell r="H81">
            <v>72</v>
          </cell>
        </row>
        <row r="82">
          <cell r="C82" t="str">
            <v>EQ45150100</v>
          </cell>
          <cell r="D82">
            <v>78</v>
          </cell>
          <cell r="E82" t="str">
            <v>Retificador de solda elétrica de 430A.</v>
          </cell>
          <cell r="F82" t="str">
            <v>h</v>
          </cell>
          <cell r="G82">
            <v>7.16</v>
          </cell>
          <cell r="H82">
            <v>1007</v>
          </cell>
        </row>
        <row r="83">
          <cell r="C83" t="str">
            <v>EQ40050150A</v>
          </cell>
          <cell r="D83">
            <v>79</v>
          </cell>
          <cell r="E83" t="str">
            <v>Equipamento de jato d'água (Sewer-Jet ou similar).</v>
          </cell>
          <cell r="F83" t="str">
            <v>h</v>
          </cell>
          <cell r="G83">
            <v>79.2</v>
          </cell>
          <cell r="H83">
            <v>1079</v>
          </cell>
        </row>
        <row r="84">
          <cell r="C84" t="str">
            <v>EQ40050153A</v>
          </cell>
          <cell r="D84">
            <v>80</v>
          </cell>
          <cell r="E84" t="str">
            <v>Equipamento de alta pressão  (Vac-All ou similar).</v>
          </cell>
          <cell r="F84" t="str">
            <v>h</v>
          </cell>
          <cell r="G84">
            <v>104.07</v>
          </cell>
          <cell r="H84">
            <v>1942</v>
          </cell>
        </row>
        <row r="85">
          <cell r="C85" t="str">
            <v>SC05050050</v>
          </cell>
          <cell r="D85">
            <v>81</v>
          </cell>
          <cell r="E85" t="str">
            <v>Arrancamento de aparelhos de iluminação.</v>
          </cell>
          <cell r="F85" t="str">
            <v>un</v>
          </cell>
          <cell r="G85">
            <v>1.67</v>
          </cell>
          <cell r="H85">
            <v>65</v>
          </cell>
        </row>
        <row r="86">
          <cell r="C86" t="str">
            <v>SC05050200</v>
          </cell>
          <cell r="D86">
            <v>82</v>
          </cell>
          <cell r="E86" t="str">
            <v>Arrancamento de grades, gradis, alambrados, cercas.</v>
          </cell>
          <cell r="F86" t="str">
            <v>m2</v>
          </cell>
          <cell r="G86">
            <v>4.43</v>
          </cell>
          <cell r="H86">
            <v>144</v>
          </cell>
        </row>
        <row r="87">
          <cell r="C87" t="str">
            <v>SC05050250</v>
          </cell>
          <cell r="D87">
            <v>83</v>
          </cell>
          <cell r="E87" t="str">
            <v>Arrancamento de meios-fios, de granito ou concreto.</v>
          </cell>
          <cell r="F87" t="str">
            <v>m</v>
          </cell>
          <cell r="G87">
            <v>4.87</v>
          </cell>
          <cell r="H87">
            <v>3739</v>
          </cell>
        </row>
        <row r="88">
          <cell r="C88" t="str">
            <v>SC05050300</v>
          </cell>
          <cell r="D88">
            <v>84</v>
          </cell>
          <cell r="E88" t="str">
            <v>Arrancamento de paralelepípedos.</v>
          </cell>
          <cell r="F88" t="str">
            <v>m2</v>
          </cell>
          <cell r="G88">
            <v>2.21</v>
          </cell>
          <cell r="H88">
            <v>860</v>
          </cell>
        </row>
        <row r="89">
          <cell r="C89" t="str">
            <v>SC05050500</v>
          </cell>
          <cell r="D89">
            <v>85</v>
          </cell>
          <cell r="E89" t="str">
            <v>Arrancamento tubos concreto manilhas ø 0,40 a 0,60m.</v>
          </cell>
          <cell r="F89" t="str">
            <v>m</v>
          </cell>
          <cell r="G89">
            <v>3.99</v>
          </cell>
          <cell r="H89">
            <v>328</v>
          </cell>
        </row>
        <row r="90">
          <cell r="C90" t="str">
            <v>SC05050601</v>
          </cell>
          <cell r="D90">
            <v>86</v>
          </cell>
          <cell r="E90" t="str">
            <v>Demolição manual de alvenaria de pedra argamassada.</v>
          </cell>
          <cell r="F90" t="str">
            <v>m3</v>
          </cell>
          <cell r="G90">
            <v>30.27</v>
          </cell>
          <cell r="H90">
            <v>324</v>
          </cell>
        </row>
        <row r="91">
          <cell r="C91" t="str">
            <v>SC05050750</v>
          </cell>
          <cell r="D91">
            <v>87</v>
          </cell>
          <cell r="E91" t="str">
            <v>Demolição manual de alvenaria de tijolos maciços.</v>
          </cell>
          <cell r="F91" t="str">
            <v>m3</v>
          </cell>
          <cell r="G91">
            <v>52.99</v>
          </cell>
          <cell r="H91">
            <v>130</v>
          </cell>
        </row>
        <row r="92">
          <cell r="C92" t="str">
            <v>SC05050850</v>
          </cell>
          <cell r="D92">
            <v>88</v>
          </cell>
          <cell r="E92" t="str">
            <v>Demolição manual de concreto simples.</v>
          </cell>
          <cell r="F92" t="str">
            <v>m3</v>
          </cell>
          <cell r="G92">
            <v>60.55</v>
          </cell>
          <cell r="H92">
            <v>1904</v>
          </cell>
        </row>
        <row r="93">
          <cell r="C93" t="str">
            <v>SC05050950</v>
          </cell>
          <cell r="D93">
            <v>89</v>
          </cell>
          <cell r="E93" t="str">
            <v>Demolição manual de concreto armado.</v>
          </cell>
          <cell r="F93" t="str">
            <v>m3</v>
          </cell>
          <cell r="G93">
            <v>85.78</v>
          </cell>
          <cell r="H93">
            <v>140</v>
          </cell>
        </row>
        <row r="94">
          <cell r="C94" t="str">
            <v>SC05051400</v>
          </cell>
          <cell r="D94">
            <v>90</v>
          </cell>
          <cell r="E94" t="str">
            <v>Demolição de revestimento em argamassa.</v>
          </cell>
          <cell r="F94" t="str">
            <v>m2</v>
          </cell>
          <cell r="G94">
            <v>2.21</v>
          </cell>
          <cell r="H94">
            <v>144</v>
          </cell>
        </row>
        <row r="95">
          <cell r="C95" t="str">
            <v>SC05051450</v>
          </cell>
          <cell r="D95">
            <v>91</v>
          </cell>
          <cell r="E95" t="str">
            <v>Demolição de revestimento em azulejos, cerâmicas.</v>
          </cell>
          <cell r="F95" t="str">
            <v>m2</v>
          </cell>
          <cell r="G95">
            <v>5.31</v>
          </cell>
          <cell r="H95">
            <v>130</v>
          </cell>
        </row>
        <row r="96">
          <cell r="C96" t="str">
            <v>SC05052150</v>
          </cell>
          <cell r="D96">
            <v>92</v>
          </cell>
          <cell r="E96" t="str">
            <v>Remoção de cobertura de telha francesa.</v>
          </cell>
          <cell r="F96" t="str">
            <v>m2</v>
          </cell>
          <cell r="G96">
            <v>8.26</v>
          </cell>
          <cell r="H96">
            <v>260</v>
          </cell>
        </row>
        <row r="97">
          <cell r="C97" t="str">
            <v>SC05052450</v>
          </cell>
          <cell r="D97">
            <v>93</v>
          </cell>
          <cell r="E97" t="str">
            <v>Remoção de cobertura de telha de fibro-cimento.</v>
          </cell>
          <cell r="F97" t="str">
            <v>m2</v>
          </cell>
          <cell r="G97">
            <v>3.87</v>
          </cell>
          <cell r="H97">
            <v>460</v>
          </cell>
        </row>
        <row r="98">
          <cell r="C98" t="str">
            <v>SC05052900</v>
          </cell>
          <cell r="D98">
            <v>94</v>
          </cell>
          <cell r="E98" t="str">
            <v xml:space="preserve">Remoção manual de passeio de pedra portuguesa. </v>
          </cell>
          <cell r="F98" t="str">
            <v>m2</v>
          </cell>
          <cell r="G98">
            <v>2.44</v>
          </cell>
          <cell r="H98">
            <v>2900</v>
          </cell>
        </row>
        <row r="99">
          <cell r="C99" t="str">
            <v>SC05053250</v>
          </cell>
          <cell r="D99">
            <v>95</v>
          </cell>
          <cell r="E99" t="str">
            <v>Remoção de tubulação ferro fundido ø50mm a 300mm.</v>
          </cell>
          <cell r="F99" t="str">
            <v>m</v>
          </cell>
          <cell r="G99">
            <v>11.88</v>
          </cell>
          <cell r="H99">
            <v>290</v>
          </cell>
        </row>
        <row r="100">
          <cell r="C100" t="str">
            <v>SC05100150</v>
          </cell>
          <cell r="D100">
            <v>96</v>
          </cell>
          <cell r="E100" t="str">
            <v>Demolição, com equipamento, concreto simples.</v>
          </cell>
          <cell r="F100" t="str">
            <v>m3</v>
          </cell>
          <cell r="G100">
            <v>43.52</v>
          </cell>
          <cell r="H100">
            <v>2160</v>
          </cell>
        </row>
        <row r="101">
          <cell r="C101" t="str">
            <v>SC05100300</v>
          </cell>
          <cell r="D101">
            <v>97</v>
          </cell>
          <cell r="E101" t="str">
            <v>Demolição, com equipamento concreto armado.</v>
          </cell>
          <cell r="F101" t="str">
            <v>m3</v>
          </cell>
          <cell r="G101">
            <v>73.98</v>
          </cell>
          <cell r="H101">
            <v>3400</v>
          </cell>
        </row>
        <row r="102">
          <cell r="C102" t="str">
            <v>SC05100500</v>
          </cell>
          <cell r="D102">
            <v>98</v>
          </cell>
          <cell r="E102" t="str">
            <v>Demolição com equipamento concreto asfáltico 10cm.</v>
          </cell>
          <cell r="F102" t="str">
            <v>m2</v>
          </cell>
          <cell r="G102">
            <v>8.98</v>
          </cell>
          <cell r="H102">
            <v>20100</v>
          </cell>
        </row>
        <row r="103">
          <cell r="C103" t="str">
            <v>SC10050250</v>
          </cell>
          <cell r="D103">
            <v>99</v>
          </cell>
          <cell r="E103" t="str">
            <v xml:space="preserve">Bombeiro hidráulico (inclusive encargos sociais).   </v>
          </cell>
          <cell r="F103" t="str">
            <v>h</v>
          </cell>
          <cell r="G103">
            <v>6.48</v>
          </cell>
          <cell r="H103">
            <v>2960</v>
          </cell>
        </row>
        <row r="104">
          <cell r="C104" t="str">
            <v>SC10050300</v>
          </cell>
          <cell r="D104">
            <v>100</v>
          </cell>
          <cell r="E104" t="str">
            <v xml:space="preserve">Calceteiro (inclusive encargos sociais).   </v>
          </cell>
          <cell r="F104" t="str">
            <v>h</v>
          </cell>
          <cell r="G104">
            <v>5.99</v>
          </cell>
          <cell r="H104">
            <v>1480</v>
          </cell>
        </row>
        <row r="105">
          <cell r="C105" t="str">
            <v>SC10050350</v>
          </cell>
          <cell r="D105">
            <v>101</v>
          </cell>
          <cell r="E105" t="str">
            <v>Carpinteiro de forma (inclusive encargos sociais).</v>
          </cell>
          <cell r="F105" t="str">
            <v>h</v>
          </cell>
          <cell r="G105">
            <v>5.99</v>
          </cell>
          <cell r="H105">
            <v>1480</v>
          </cell>
        </row>
        <row r="106">
          <cell r="C106" t="str">
            <v>SC10050450</v>
          </cell>
          <cell r="D106">
            <v>102</v>
          </cell>
          <cell r="E106" t="str">
            <v xml:space="preserve">Eletricista (inclusive encargos sociais). </v>
          </cell>
          <cell r="F106" t="str">
            <v>h</v>
          </cell>
          <cell r="G106">
            <v>6.48</v>
          </cell>
          <cell r="H106">
            <v>2960</v>
          </cell>
        </row>
        <row r="107">
          <cell r="C107" t="str">
            <v>SC10050900</v>
          </cell>
          <cell r="D107">
            <v>103</v>
          </cell>
          <cell r="E107" t="str">
            <v xml:space="preserve">Marteleteiro (inclusive encargos sociais). </v>
          </cell>
          <cell r="F107" t="str">
            <v>h</v>
          </cell>
          <cell r="G107">
            <v>5.99</v>
          </cell>
          <cell r="H107">
            <v>2960</v>
          </cell>
        </row>
        <row r="108">
          <cell r="C108" t="str">
            <v>SC10051100</v>
          </cell>
          <cell r="D108">
            <v>104</v>
          </cell>
          <cell r="E108" t="str">
            <v>Operador de máquinas.(inclusive encargos sociais).</v>
          </cell>
          <cell r="F108" t="str">
            <v>h</v>
          </cell>
          <cell r="G108">
            <v>6.48</v>
          </cell>
          <cell r="H108">
            <v>1480</v>
          </cell>
        </row>
        <row r="109">
          <cell r="C109" t="str">
            <v>SC10051200</v>
          </cell>
          <cell r="D109">
            <v>105</v>
          </cell>
          <cell r="E109" t="str">
            <v xml:space="preserve">Pedreiro (inclusive encargos sociais).   </v>
          </cell>
          <cell r="F109" t="str">
            <v>h</v>
          </cell>
          <cell r="G109">
            <v>5.99</v>
          </cell>
          <cell r="H109">
            <v>2960</v>
          </cell>
        </row>
        <row r="110">
          <cell r="C110" t="str">
            <v>SC10051450</v>
          </cell>
          <cell r="D110">
            <v>106</v>
          </cell>
          <cell r="E110" t="str">
            <v>Servente (inclusive encargos sociais).</v>
          </cell>
          <cell r="F110" t="str">
            <v>h</v>
          </cell>
          <cell r="G110">
            <v>4.3</v>
          </cell>
          <cell r="H110">
            <v>5920</v>
          </cell>
        </row>
        <row r="111">
          <cell r="C111" t="str">
            <v>SC10051500</v>
          </cell>
          <cell r="D111">
            <v>107</v>
          </cell>
          <cell r="E111" t="str">
            <v>Soldador em construção civil (inclusive encargos).</v>
          </cell>
          <cell r="F111" t="str">
            <v>h</v>
          </cell>
          <cell r="G111">
            <v>6.23</v>
          </cell>
          <cell r="H111">
            <v>1480</v>
          </cell>
        </row>
        <row r="112">
          <cell r="C112" t="str">
            <v>SC10100050</v>
          </cell>
          <cell r="D112">
            <v>108</v>
          </cell>
          <cell r="E112" t="str">
            <v xml:space="preserve">Operador de tráfego(inclusive encargos sociais). </v>
          </cell>
          <cell r="F112" t="str">
            <v>h</v>
          </cell>
          <cell r="G112">
            <v>7.08</v>
          </cell>
          <cell r="H112">
            <v>2960</v>
          </cell>
        </row>
        <row r="113">
          <cell r="C113" t="str">
            <v>SC05100050</v>
          </cell>
          <cell r="D113">
            <v>109</v>
          </cell>
          <cell r="E113" t="str">
            <v>Arrancamento de tampão de ferro fundido.</v>
          </cell>
          <cell r="F113" t="str">
            <v>un</v>
          </cell>
          <cell r="G113">
            <v>15.18</v>
          </cell>
          <cell r="H113">
            <v>22</v>
          </cell>
        </row>
        <row r="114">
          <cell r="C114" t="str">
            <v>SC15050100</v>
          </cell>
          <cell r="D114">
            <v>110</v>
          </cell>
          <cell r="E114" t="str">
            <v>Aditivo de reciclagem para mistura asfáltica a quente.</v>
          </cell>
          <cell r="F114" t="str">
            <v>t</v>
          </cell>
          <cell r="G114">
            <v>2857.32</v>
          </cell>
          <cell r="H114">
            <v>15</v>
          </cell>
        </row>
        <row r="115">
          <cell r="C115" t="str">
            <v>SC15050150</v>
          </cell>
          <cell r="D115">
            <v>111</v>
          </cell>
          <cell r="E115" t="str">
            <v>Areia grossa lavada. Fornecimento.</v>
          </cell>
          <cell r="F115" t="str">
            <v>m3</v>
          </cell>
          <cell r="G115">
            <v>21</v>
          </cell>
          <cell r="H115">
            <v>2000</v>
          </cell>
        </row>
        <row r="116">
          <cell r="C116" t="str">
            <v>SC15050200</v>
          </cell>
          <cell r="D116">
            <v>112</v>
          </cell>
          <cell r="E116" t="str">
            <v>Asfalto diluído tipo cura rápida CR-250</v>
          </cell>
          <cell r="F116" t="str">
            <v>t</v>
          </cell>
          <cell r="G116">
            <v>1468.02</v>
          </cell>
          <cell r="H116">
            <v>7</v>
          </cell>
        </row>
        <row r="117">
          <cell r="C117" t="str">
            <v>SC15050550</v>
          </cell>
          <cell r="D117">
            <v>113</v>
          </cell>
          <cell r="E117" t="str">
            <v xml:space="preserve">Saibro, inclusive transporte ate 20Km.Fornecimento. </v>
          </cell>
          <cell r="F117" t="str">
            <v>m3</v>
          </cell>
          <cell r="G117">
            <v>20.63</v>
          </cell>
          <cell r="H117">
            <v>184</v>
          </cell>
        </row>
        <row r="118">
          <cell r="C118" t="str">
            <v>SC15100050</v>
          </cell>
          <cell r="D118">
            <v>114</v>
          </cell>
          <cell r="E118" t="str">
            <v>Chapa de aço de 3/4"para passagem de veículos.</v>
          </cell>
          <cell r="F118" t="str">
            <v>m2</v>
          </cell>
          <cell r="G118">
            <v>17.100000000000001</v>
          </cell>
          <cell r="H118">
            <v>360</v>
          </cell>
        </row>
        <row r="119">
          <cell r="C119" t="str">
            <v>SC35050050A</v>
          </cell>
          <cell r="D119">
            <v>115</v>
          </cell>
          <cell r="E119" t="str">
            <v>Levantamento ou rebaixamento de tampão na rua.</v>
          </cell>
          <cell r="F119" t="str">
            <v>un</v>
          </cell>
          <cell r="G119">
            <v>86.15</v>
          </cell>
          <cell r="H119">
            <v>169</v>
          </cell>
        </row>
        <row r="120">
          <cell r="C120" t="str">
            <v>SC45050150</v>
          </cell>
          <cell r="D120">
            <v>116</v>
          </cell>
          <cell r="E120" t="str">
            <v>Toten informativo nas dimensões de (0,50x1,50)m.</v>
          </cell>
          <cell r="F120" t="str">
            <v>un</v>
          </cell>
          <cell r="G120">
            <v>2490</v>
          </cell>
          <cell r="H120">
            <v>29</v>
          </cell>
        </row>
        <row r="121">
          <cell r="C121" t="str">
            <v>SC45100200</v>
          </cell>
          <cell r="D121">
            <v>117</v>
          </cell>
          <cell r="E121" t="str">
            <v>Placa de inauguração em bronze.</v>
          </cell>
          <cell r="F121" t="str">
            <v>un</v>
          </cell>
          <cell r="G121">
            <v>1003.36</v>
          </cell>
          <cell r="H121">
            <v>1</v>
          </cell>
        </row>
        <row r="122">
          <cell r="C122" t="str">
            <v>FD05400100</v>
          </cell>
          <cell r="D122">
            <v>118</v>
          </cell>
          <cell r="E122" t="str">
            <v>Arrasamento de estaca concreto armado, ø40 a 50cm.</v>
          </cell>
          <cell r="F122" t="str">
            <v>un</v>
          </cell>
          <cell r="G122">
            <v>103.03</v>
          </cell>
          <cell r="H122">
            <v>23</v>
          </cell>
        </row>
        <row r="123">
          <cell r="C123" t="str">
            <v>FD05500050</v>
          </cell>
          <cell r="D123">
            <v>119</v>
          </cell>
          <cell r="E123" t="str">
            <v>Estaca raiz com diâmetro de 12", perfurada em solo.</v>
          </cell>
          <cell r="F123" t="str">
            <v>m</v>
          </cell>
          <cell r="G123">
            <v>248.49</v>
          </cell>
          <cell r="H123">
            <v>260</v>
          </cell>
        </row>
        <row r="124">
          <cell r="C124" t="str">
            <v>FD05650150</v>
          </cell>
          <cell r="D124">
            <v>120</v>
          </cell>
          <cell r="E124" t="str">
            <v>Estaca raiz com diâmetro de 10", perfurada em solo.</v>
          </cell>
          <cell r="F124" t="str">
            <v>m</v>
          </cell>
          <cell r="G124">
            <v>130</v>
          </cell>
          <cell r="H124">
            <v>86</v>
          </cell>
        </row>
        <row r="125">
          <cell r="C125" t="str">
            <v>FD10050100</v>
          </cell>
          <cell r="D125">
            <v>121</v>
          </cell>
          <cell r="E125" t="str">
            <v>Ensecadeira de estacas-prancha de aço, tipo Armco.</v>
          </cell>
          <cell r="F125" t="str">
            <v>m2</v>
          </cell>
          <cell r="G125">
            <v>127.53</v>
          </cell>
          <cell r="H125">
            <v>4200</v>
          </cell>
        </row>
        <row r="126">
          <cell r="C126" t="str">
            <v>FD10100050</v>
          </cell>
          <cell r="D126">
            <v>122</v>
          </cell>
          <cell r="E126" t="str">
            <v>Ensecadeira de estacas-prancha em Maçaranduba.</v>
          </cell>
          <cell r="F126" t="str">
            <v>m2</v>
          </cell>
          <cell r="G126">
            <v>70.5</v>
          </cell>
          <cell r="H126">
            <v>2395</v>
          </cell>
        </row>
        <row r="127">
          <cell r="C127" t="str">
            <v>ET15100100</v>
          </cell>
          <cell r="D127">
            <v>123</v>
          </cell>
          <cell r="E127" t="str">
            <v>Formas de madeira peças de concreto armado.</v>
          </cell>
          <cell r="F127" t="str">
            <v>m2</v>
          </cell>
          <cell r="G127">
            <v>25.9</v>
          </cell>
          <cell r="H127">
            <v>2986</v>
          </cell>
        </row>
        <row r="128">
          <cell r="C128" t="str">
            <v>ET15100200</v>
          </cell>
          <cell r="D128">
            <v>124</v>
          </cell>
          <cell r="E128" t="str">
            <v>Formas de madeira.</v>
          </cell>
          <cell r="F128" t="str">
            <v>m2</v>
          </cell>
          <cell r="G128">
            <v>34.86</v>
          </cell>
          <cell r="H128">
            <v>4352</v>
          </cell>
        </row>
        <row r="129">
          <cell r="C129" t="str">
            <v>ET15100250</v>
          </cell>
          <cell r="D129">
            <v>125</v>
          </cell>
          <cell r="E129" t="str">
            <v>Formas de madeira.</v>
          </cell>
          <cell r="F129" t="str">
            <v>m2</v>
          </cell>
          <cell r="G129">
            <v>29.62</v>
          </cell>
          <cell r="H129">
            <v>4406</v>
          </cell>
        </row>
        <row r="130">
          <cell r="C130" t="str">
            <v>ET20300050</v>
          </cell>
          <cell r="D130">
            <v>126</v>
          </cell>
          <cell r="E130" t="str">
            <v>Escoramento de formas.</v>
          </cell>
          <cell r="F130" t="str">
            <v>m2</v>
          </cell>
          <cell r="G130">
            <v>11.18</v>
          </cell>
          <cell r="H130">
            <v>3090</v>
          </cell>
        </row>
        <row r="131">
          <cell r="C131" t="str">
            <v>ET10050100</v>
          </cell>
          <cell r="D131">
            <v>127</v>
          </cell>
          <cell r="E131" t="str">
            <v>Aço CA-50 diâmetro de 6,3mm.</v>
          </cell>
          <cell r="F131" t="str">
            <v>kg</v>
          </cell>
          <cell r="G131">
            <v>2.64</v>
          </cell>
          <cell r="H131">
            <v>4750</v>
          </cell>
        </row>
        <row r="132">
          <cell r="C132" t="str">
            <v>ET10050103</v>
          </cell>
          <cell r="D132">
            <v>128</v>
          </cell>
          <cell r="E132" t="str">
            <v>Aço CA-50 diâmetro de 8mm.</v>
          </cell>
          <cell r="F132" t="str">
            <v>kg</v>
          </cell>
          <cell r="G132">
            <v>2.46</v>
          </cell>
          <cell r="H132">
            <v>1250</v>
          </cell>
        </row>
        <row r="133">
          <cell r="C133" t="str">
            <v>ET10050106</v>
          </cell>
          <cell r="D133">
            <v>129</v>
          </cell>
          <cell r="E133" t="str">
            <v>Aço CA-50 diâmetro de 10mm.</v>
          </cell>
          <cell r="F133" t="str">
            <v>kg</v>
          </cell>
          <cell r="G133">
            <v>2.2000000000000002</v>
          </cell>
          <cell r="H133">
            <v>7950</v>
          </cell>
        </row>
        <row r="134">
          <cell r="C134" t="str">
            <v>ET10050109</v>
          </cell>
          <cell r="D134">
            <v>130</v>
          </cell>
          <cell r="E134" t="str">
            <v>Aço CA-50 diâmetro de 12,5mm.</v>
          </cell>
          <cell r="F134" t="str">
            <v>kg</v>
          </cell>
          <cell r="G134">
            <v>2.1800000000000002</v>
          </cell>
          <cell r="H134">
            <v>5400</v>
          </cell>
        </row>
        <row r="135">
          <cell r="C135" t="str">
            <v>ET10050112</v>
          </cell>
          <cell r="D135">
            <v>131</v>
          </cell>
          <cell r="E135" t="str">
            <v>Aço CA-50 diâmetro de 16mm.</v>
          </cell>
          <cell r="F135" t="str">
            <v>kg</v>
          </cell>
          <cell r="G135">
            <v>2.1800000000000002</v>
          </cell>
          <cell r="H135">
            <v>2700</v>
          </cell>
        </row>
        <row r="136">
          <cell r="C136" t="str">
            <v>ET10050118</v>
          </cell>
          <cell r="D136">
            <v>132</v>
          </cell>
          <cell r="E136" t="str">
            <v>Aço CA-50 diâmetro de 25mm.</v>
          </cell>
          <cell r="F136" t="str">
            <v>kg</v>
          </cell>
          <cell r="G136">
            <v>2.19</v>
          </cell>
          <cell r="H136">
            <v>1400</v>
          </cell>
        </row>
        <row r="137">
          <cell r="C137" t="str">
            <v>ET10100056</v>
          </cell>
          <cell r="D137">
            <v>133</v>
          </cell>
          <cell r="E137" t="str">
            <v>Corte, dobragem, montagem aço CA-50 ø 6,3mm.</v>
          </cell>
          <cell r="F137" t="str">
            <v>kg</v>
          </cell>
          <cell r="G137">
            <v>1.28</v>
          </cell>
          <cell r="H137">
            <v>4750</v>
          </cell>
        </row>
        <row r="138">
          <cell r="C138" t="str">
            <v>ET10100062</v>
          </cell>
          <cell r="D138">
            <v>134</v>
          </cell>
          <cell r="E138" t="str">
            <v>Corte, dobragem, montagem aço CA-50 ø 12,5mm.</v>
          </cell>
          <cell r="F138" t="str">
            <v>kg</v>
          </cell>
          <cell r="G138">
            <v>0.96</v>
          </cell>
          <cell r="H138">
            <v>9450</v>
          </cell>
        </row>
        <row r="139">
          <cell r="C139" t="str">
            <v>ET10100065</v>
          </cell>
          <cell r="D139">
            <v>135</v>
          </cell>
          <cell r="E139" t="str">
            <v>Corte, dobragem, montagem aço CA-50 ø 6,3 a 12,5mm.</v>
          </cell>
          <cell r="F139" t="str">
            <v>kg</v>
          </cell>
          <cell r="G139">
            <v>1.1100000000000001</v>
          </cell>
          <cell r="H139">
            <v>13950</v>
          </cell>
        </row>
        <row r="140">
          <cell r="C140" t="str">
            <v>ET05250653</v>
          </cell>
          <cell r="D140">
            <v>136</v>
          </cell>
          <cell r="E140" t="str">
            <v>Lançamento de concreto.</v>
          </cell>
          <cell r="F140" t="str">
            <v>m3</v>
          </cell>
          <cell r="G140">
            <v>22.57</v>
          </cell>
          <cell r="H140">
            <v>187</v>
          </cell>
        </row>
        <row r="141">
          <cell r="C141" t="str">
            <v>ET45100071</v>
          </cell>
          <cell r="D141">
            <v>137</v>
          </cell>
          <cell r="E141" t="str">
            <v>Concreto bombeado usinado fck=30MPa.</v>
          </cell>
          <cell r="F141" t="str">
            <v>m3</v>
          </cell>
          <cell r="G141">
            <v>297.16000000000003</v>
          </cell>
          <cell r="H141">
            <v>195</v>
          </cell>
        </row>
        <row r="142">
          <cell r="C142" t="str">
            <v>ET60050059</v>
          </cell>
          <cell r="D142">
            <v>138</v>
          </cell>
          <cell r="E142" t="str">
            <v>Concreto usinado de 18MPa.</v>
          </cell>
          <cell r="F142" t="str">
            <v>m3</v>
          </cell>
          <cell r="G142">
            <v>185.77</v>
          </cell>
          <cell r="H142">
            <v>187</v>
          </cell>
        </row>
        <row r="143">
          <cell r="C143" t="str">
            <v>ET25050300</v>
          </cell>
          <cell r="D143">
            <v>139</v>
          </cell>
          <cell r="E143" t="str">
            <v>Fornecimento e montagem de estruturas metálicas.</v>
          </cell>
          <cell r="F143" t="str">
            <v>t</v>
          </cell>
          <cell r="G143">
            <v>7186.39</v>
          </cell>
          <cell r="H143">
            <v>36</v>
          </cell>
        </row>
        <row r="144">
          <cell r="C144" t="str">
            <v>ET25050450</v>
          </cell>
          <cell r="D144">
            <v>140</v>
          </cell>
          <cell r="E144" t="str">
            <v>Peças em chapa de aço 3/8", galvanizadas.</v>
          </cell>
          <cell r="F144" t="str">
            <v>Kg</v>
          </cell>
          <cell r="G144">
            <v>3.99</v>
          </cell>
          <cell r="H144">
            <v>2166</v>
          </cell>
        </row>
        <row r="145">
          <cell r="C145" t="str">
            <v>ET25050453</v>
          </cell>
          <cell r="D145">
            <v>141</v>
          </cell>
          <cell r="E145" t="str">
            <v>Peças em chapa de aço 3/8", galvanizadas.</v>
          </cell>
          <cell r="F145" t="str">
            <v>Kg</v>
          </cell>
          <cell r="G145">
            <v>4.26</v>
          </cell>
          <cell r="H145">
            <v>2078</v>
          </cell>
        </row>
        <row r="146">
          <cell r="C146" t="str">
            <v>ET25050456</v>
          </cell>
          <cell r="D146">
            <v>142</v>
          </cell>
          <cell r="E146" t="str">
            <v>Peças em chapa de aço 3/8", galvanizadas.</v>
          </cell>
          <cell r="F146" t="str">
            <v>Kg</v>
          </cell>
          <cell r="G146">
            <v>4.16</v>
          </cell>
          <cell r="H146">
            <v>1820</v>
          </cell>
        </row>
        <row r="147">
          <cell r="C147" t="str">
            <v>ET50050250</v>
          </cell>
          <cell r="D147">
            <v>143</v>
          </cell>
          <cell r="E147" t="str">
            <v>Muro de contenção em solo reforçado.</v>
          </cell>
          <cell r="F147" t="str">
            <v>m2</v>
          </cell>
          <cell r="G147">
            <v>145.63</v>
          </cell>
          <cell r="H147">
            <v>144</v>
          </cell>
        </row>
        <row r="148">
          <cell r="C148" t="str">
            <v>ET55100100</v>
          </cell>
          <cell r="D148">
            <v>144</v>
          </cell>
          <cell r="E148" t="str">
            <v>Canal pré-fabricado, em concreto armado seção U.</v>
          </cell>
          <cell r="F148" t="str">
            <v>m2</v>
          </cell>
          <cell r="G148">
            <v>384.26</v>
          </cell>
          <cell r="H148">
            <v>86</v>
          </cell>
        </row>
        <row r="149">
          <cell r="C149" t="str">
            <v>ET55100150</v>
          </cell>
          <cell r="D149">
            <v>145</v>
          </cell>
          <cell r="E149" t="str">
            <v>Cobertura de canal pré-fabricado em concreto armado.</v>
          </cell>
          <cell r="F149" t="str">
            <v>m2</v>
          </cell>
          <cell r="G149">
            <v>435.06</v>
          </cell>
          <cell r="H149">
            <v>58</v>
          </cell>
        </row>
        <row r="150">
          <cell r="C150" t="str">
            <v>ES05250359</v>
          </cell>
          <cell r="D150">
            <v>146</v>
          </cell>
          <cell r="E150" t="str">
            <v>Gradil em tubo de ferro galvanizado de 1 1/4".</v>
          </cell>
          <cell r="F150" t="str">
            <v>m</v>
          </cell>
          <cell r="G150">
            <v>338.32</v>
          </cell>
          <cell r="H150">
            <v>144</v>
          </cell>
        </row>
        <row r="151">
          <cell r="C151" t="str">
            <v>ES10250150</v>
          </cell>
          <cell r="D151">
            <v>147</v>
          </cell>
          <cell r="E151" t="str">
            <v xml:space="preserve">Peça em Angelim ou similar, de 2"x1".Fornecimento. </v>
          </cell>
          <cell r="F151" t="str">
            <v>m</v>
          </cell>
          <cell r="G151">
            <v>2.14</v>
          </cell>
          <cell r="H151">
            <v>150</v>
          </cell>
        </row>
        <row r="152">
          <cell r="C152" t="str">
            <v>ES10250200</v>
          </cell>
          <cell r="D152">
            <v>148</v>
          </cell>
          <cell r="E152" t="str">
            <v xml:space="preserve">Peça em Ipê ou similar, de 2"x8".  Fornecimento.    </v>
          </cell>
          <cell r="F152" t="str">
            <v>m</v>
          </cell>
          <cell r="G152">
            <v>30.26</v>
          </cell>
          <cell r="H152">
            <v>200</v>
          </cell>
        </row>
        <row r="153">
          <cell r="C153" t="str">
            <v>ES10250262</v>
          </cell>
          <cell r="D153">
            <v>149</v>
          </cell>
          <cell r="E153" t="str">
            <v>Peça em Maçaranduba ou similar, serrada, de 3"x6".</v>
          </cell>
          <cell r="F153" t="str">
            <v>m</v>
          </cell>
          <cell r="G153">
            <v>8.66</v>
          </cell>
          <cell r="H153">
            <v>100</v>
          </cell>
        </row>
        <row r="154">
          <cell r="C154" t="str">
            <v>ES99990050</v>
          </cell>
          <cell r="D154">
            <v>150</v>
          </cell>
          <cell r="E154" t="str">
            <v>Arruela de 5/16", inclusive transporte até a obra.</v>
          </cell>
          <cell r="F154" t="str">
            <v>un</v>
          </cell>
          <cell r="G154">
            <v>0.02</v>
          </cell>
          <cell r="H154">
            <v>863</v>
          </cell>
        </row>
        <row r="155">
          <cell r="C155" t="str">
            <v>ES99990700</v>
          </cell>
          <cell r="D155">
            <v>151</v>
          </cell>
          <cell r="E155" t="str">
            <v>Parafuso de (8x250)mm.</v>
          </cell>
          <cell r="F155" t="str">
            <v>un</v>
          </cell>
          <cell r="G155">
            <v>0.78</v>
          </cell>
          <cell r="H155">
            <v>863</v>
          </cell>
        </row>
        <row r="156">
          <cell r="C156" t="str">
            <v>ES99990800</v>
          </cell>
          <cell r="D156">
            <v>152</v>
          </cell>
          <cell r="E156" t="str">
            <v>Porca de 5/16", inclusive transporte até a obra.</v>
          </cell>
          <cell r="F156" t="str">
            <v>un</v>
          </cell>
          <cell r="G156">
            <v>0.04</v>
          </cell>
          <cell r="H156">
            <v>863</v>
          </cell>
        </row>
        <row r="157">
          <cell r="C157" t="str">
            <v>ES99990900</v>
          </cell>
          <cell r="D157">
            <v>153</v>
          </cell>
          <cell r="E157" t="str">
            <v>Prego com cabeça chata 23x54, em caixa de 100Kg.</v>
          </cell>
          <cell r="F157" t="str">
            <v>Kg</v>
          </cell>
          <cell r="G157">
            <v>3.01</v>
          </cell>
          <cell r="H157">
            <v>332</v>
          </cell>
        </row>
        <row r="158">
          <cell r="C158" t="str">
            <v>IT25100112</v>
          </cell>
          <cell r="D158">
            <v>154</v>
          </cell>
          <cell r="E158" t="str">
            <v>Kanalex diâmetro de 50mm (2" ).</v>
          </cell>
          <cell r="F158" t="str">
            <v>m</v>
          </cell>
          <cell r="G158">
            <v>4.55</v>
          </cell>
          <cell r="H158">
            <v>356</v>
          </cell>
        </row>
        <row r="159">
          <cell r="C159" t="str">
            <v>IT25100115</v>
          </cell>
          <cell r="D159">
            <v>155</v>
          </cell>
          <cell r="E159" t="str">
            <v>Kanalex diâmetro de 75mm (3" ).</v>
          </cell>
          <cell r="F159" t="str">
            <v>m</v>
          </cell>
          <cell r="G159">
            <v>5.98</v>
          </cell>
          <cell r="H159">
            <v>1766</v>
          </cell>
        </row>
        <row r="160">
          <cell r="C160" t="str">
            <v>IT25100118</v>
          </cell>
          <cell r="D160">
            <v>156</v>
          </cell>
          <cell r="E160" t="str">
            <v>Kanalex diâmetro de 100mm (4" ).</v>
          </cell>
          <cell r="F160" t="str">
            <v>m</v>
          </cell>
          <cell r="G160">
            <v>7.02</v>
          </cell>
          <cell r="H160">
            <v>2554</v>
          </cell>
        </row>
        <row r="161">
          <cell r="C161" t="str">
            <v>IT25100159</v>
          </cell>
          <cell r="D161">
            <v>157</v>
          </cell>
          <cell r="E161" t="str">
            <v>Linha dupla de Kanalex diâmetro de 75mm (3" ).</v>
          </cell>
          <cell r="F161" t="str">
            <v>m</v>
          </cell>
          <cell r="G161">
            <v>10.52</v>
          </cell>
          <cell r="H161">
            <v>3705</v>
          </cell>
        </row>
        <row r="162">
          <cell r="C162" t="str">
            <v>IT25100162</v>
          </cell>
          <cell r="D162">
            <v>158</v>
          </cell>
          <cell r="E162" t="str">
            <v>Linha dupla de Kanalex diâmetro de 100mm (4" ).</v>
          </cell>
          <cell r="F162" t="str">
            <v>m</v>
          </cell>
          <cell r="G162">
            <v>21.87</v>
          </cell>
          <cell r="H162">
            <v>6000</v>
          </cell>
        </row>
        <row r="163">
          <cell r="C163" t="str">
            <v xml:space="preserve"> IT25100165</v>
          </cell>
          <cell r="D163">
            <v>159</v>
          </cell>
          <cell r="E163" t="str">
            <v>Linha dupla de Kanalex diâmetro de 125mm (5" ).</v>
          </cell>
          <cell r="F163" t="str">
            <v>m</v>
          </cell>
          <cell r="G163">
            <v>29.6</v>
          </cell>
          <cell r="H163">
            <v>4000</v>
          </cell>
        </row>
        <row r="164">
          <cell r="C164" t="str">
            <v xml:space="preserve"> IT25340321</v>
          </cell>
          <cell r="D164">
            <v>160</v>
          </cell>
          <cell r="E164" t="str">
            <v>Cabo de cobre rígido, seção de 35mm2 XLPE.</v>
          </cell>
          <cell r="F164" t="str">
            <v>m</v>
          </cell>
          <cell r="G164">
            <v>11.38</v>
          </cell>
          <cell r="H164">
            <v>2842</v>
          </cell>
        </row>
        <row r="165">
          <cell r="C165" t="str">
            <v>IT25700100</v>
          </cell>
          <cell r="D165">
            <v>161</v>
          </cell>
          <cell r="E165" t="str">
            <v>Haste para aterramento, de cobre, de 5/8", com 3m.</v>
          </cell>
          <cell r="F165" t="str">
            <v xml:space="preserve"> un</v>
          </cell>
          <cell r="G165">
            <v>60.94</v>
          </cell>
          <cell r="H165">
            <v>29</v>
          </cell>
        </row>
        <row r="166">
          <cell r="C166" t="str">
            <v>IT25990100</v>
          </cell>
          <cell r="D166">
            <v>162</v>
          </cell>
          <cell r="E166" t="str">
            <v>Base de ferro retangular, para caixa subterrânea.</v>
          </cell>
          <cell r="F166" t="str">
            <v xml:space="preserve"> un</v>
          </cell>
          <cell r="G166">
            <v>117.72</v>
          </cell>
          <cell r="H166">
            <v>55</v>
          </cell>
        </row>
        <row r="167">
          <cell r="C167" t="str">
            <v>IT25990103</v>
          </cell>
          <cell r="D167">
            <v>163</v>
          </cell>
          <cell r="E167" t="str">
            <v>Tampa de ferro retangular, medindo (1,07x0,52)m.</v>
          </cell>
          <cell r="F167" t="str">
            <v xml:space="preserve"> un</v>
          </cell>
          <cell r="G167">
            <v>231.13</v>
          </cell>
          <cell r="H167">
            <v>55</v>
          </cell>
        </row>
        <row r="168">
          <cell r="C168" t="str">
            <v>RV15200409</v>
          </cell>
          <cell r="D168">
            <v>164</v>
          </cell>
          <cell r="E168" t="str">
            <v>Revestimento com granito Cinza flameado.</v>
          </cell>
          <cell r="F168" t="str">
            <v>m2</v>
          </cell>
          <cell r="G168">
            <v>82.41</v>
          </cell>
          <cell r="H168">
            <v>152</v>
          </cell>
        </row>
        <row r="169">
          <cell r="C169" t="str">
            <v>RV15250103</v>
          </cell>
          <cell r="D169">
            <v>165</v>
          </cell>
          <cell r="E169" t="str">
            <v>Piso de concreto simples,8cm de espessura.</v>
          </cell>
          <cell r="F169" t="str">
            <v>m2</v>
          </cell>
          <cell r="G169">
            <v>24.65</v>
          </cell>
          <cell r="H169">
            <v>1095</v>
          </cell>
        </row>
        <row r="170">
          <cell r="C170" t="str">
            <v>CI05750050</v>
          </cell>
          <cell r="D170">
            <v>166</v>
          </cell>
          <cell r="E170" t="str">
            <v>Cabine para quiosque em Fiber-Glass.</v>
          </cell>
          <cell r="F170" t="str">
            <v xml:space="preserve"> un   </v>
          </cell>
          <cell r="G170">
            <v>12250.73</v>
          </cell>
          <cell r="H170">
            <v>6</v>
          </cell>
        </row>
        <row r="171">
          <cell r="C171" t="str">
            <v>PT05300250</v>
          </cell>
          <cell r="D171">
            <v>167</v>
          </cell>
          <cell r="E171" t="str">
            <v>Pintura sobre concreto com uma demão de Primer.</v>
          </cell>
          <cell r="F171" t="str">
            <v>m2</v>
          </cell>
          <cell r="G171">
            <v>9.09</v>
          </cell>
          <cell r="H171">
            <v>542</v>
          </cell>
        </row>
        <row r="172">
          <cell r="C172" t="str">
            <v>PT05400106</v>
          </cell>
          <cell r="D172">
            <v>168</v>
          </cell>
          <cell r="E172" t="str">
            <v>Pintura interna ou externa sobre ferro, com esmalte.</v>
          </cell>
          <cell r="F172" t="str">
            <v>m2</v>
          </cell>
          <cell r="G172">
            <v>7.86</v>
          </cell>
          <cell r="H172">
            <v>1262</v>
          </cell>
        </row>
        <row r="173">
          <cell r="C173" t="str">
            <v>DR05200050</v>
          </cell>
          <cell r="D173">
            <v>169</v>
          </cell>
          <cell r="E173" t="str">
            <v>Tubo de concreto armado com diametro de 0,40m.</v>
          </cell>
          <cell r="F173" t="str">
            <v>m</v>
          </cell>
          <cell r="G173">
            <v>43.02</v>
          </cell>
          <cell r="H173">
            <v>768</v>
          </cell>
        </row>
        <row r="174">
          <cell r="C174" t="str">
            <v>DR05200100</v>
          </cell>
          <cell r="D174">
            <v>170</v>
          </cell>
          <cell r="E174" t="str">
            <v>Tubo de concreto armado com diâmetro de 0,50m.</v>
          </cell>
          <cell r="F174" t="str">
            <v>m</v>
          </cell>
          <cell r="G174">
            <v>62.61</v>
          </cell>
          <cell r="H174">
            <v>290</v>
          </cell>
        </row>
        <row r="175">
          <cell r="C175" t="str">
            <v>DR05200150</v>
          </cell>
          <cell r="D175">
            <v>171</v>
          </cell>
          <cell r="E175" t="str">
            <v>Tubo de concreto armado com diâmetro de 0,60m.</v>
          </cell>
          <cell r="F175" t="str">
            <v>m</v>
          </cell>
          <cell r="G175">
            <v>71.53</v>
          </cell>
          <cell r="H175">
            <v>54</v>
          </cell>
        </row>
        <row r="176">
          <cell r="C176" t="str">
            <v>DR05200200</v>
          </cell>
          <cell r="D176">
            <v>172</v>
          </cell>
          <cell r="E176" t="str">
            <v>Tubo de concreto armado com diâmetro de 0,70m.</v>
          </cell>
          <cell r="F176" t="str">
            <v>m</v>
          </cell>
          <cell r="G176">
            <v>106.59</v>
          </cell>
          <cell r="H176">
            <v>264</v>
          </cell>
        </row>
        <row r="177">
          <cell r="C177" t="str">
            <v>DR05200250</v>
          </cell>
          <cell r="D177">
            <v>173</v>
          </cell>
          <cell r="E177" t="str">
            <v>Tubo de concreto armado com diâmetro de 0,80m.</v>
          </cell>
          <cell r="F177" t="str">
            <v>m</v>
          </cell>
          <cell r="G177">
            <v>113.63</v>
          </cell>
          <cell r="H177">
            <v>38</v>
          </cell>
        </row>
        <row r="178">
          <cell r="C178" t="str">
            <v>DR05200350</v>
          </cell>
          <cell r="D178">
            <v>174</v>
          </cell>
          <cell r="E178" t="str">
            <v>Tubo de concreto armado com diametro de 1m.</v>
          </cell>
          <cell r="F178" t="str">
            <v>m</v>
          </cell>
          <cell r="G178">
            <v>189.28</v>
          </cell>
          <cell r="H178">
            <v>320</v>
          </cell>
        </row>
        <row r="179">
          <cell r="C179" t="str">
            <v>DR05200500</v>
          </cell>
          <cell r="D179">
            <v>175</v>
          </cell>
          <cell r="E179" t="str">
            <v>Tubo de concreto armado com diâmetro de 1,50m.</v>
          </cell>
          <cell r="F179" t="str">
            <v>m</v>
          </cell>
          <cell r="G179">
            <v>400.58</v>
          </cell>
          <cell r="H179">
            <v>214</v>
          </cell>
        </row>
        <row r="180">
          <cell r="C180" t="str">
            <v>DR05400100</v>
          </cell>
          <cell r="D180">
            <v>176</v>
          </cell>
          <cell r="E180" t="str">
            <v>Tubo de PVC rígido Vinilfort, diâmetro de 150mm.</v>
          </cell>
          <cell r="F180" t="str">
            <v>m</v>
          </cell>
          <cell r="G180">
            <v>19.47</v>
          </cell>
          <cell r="H180">
            <v>1643</v>
          </cell>
        </row>
        <row r="181">
          <cell r="C181" t="str">
            <v>DR05400150</v>
          </cell>
          <cell r="D181">
            <v>177</v>
          </cell>
          <cell r="E181" t="str">
            <v>Tubo de PVC rígido Vinilfort, diâmetro de 200mm.</v>
          </cell>
          <cell r="F181" t="str">
            <v>m</v>
          </cell>
          <cell r="G181">
            <v>27.22</v>
          </cell>
          <cell r="H181">
            <v>263</v>
          </cell>
        </row>
        <row r="182">
          <cell r="C182" t="str">
            <v>DR10050065</v>
          </cell>
          <cell r="D182">
            <v>178</v>
          </cell>
          <cell r="E182" t="str">
            <v>Tubo de ferro fundido K-9, diâmetro de 300mm.</v>
          </cell>
          <cell r="F182" t="str">
            <v>m</v>
          </cell>
          <cell r="G182">
            <v>370.29</v>
          </cell>
          <cell r="H182">
            <v>200</v>
          </cell>
        </row>
        <row r="183">
          <cell r="C183" t="str">
            <v>DR20100050</v>
          </cell>
          <cell r="D183">
            <v>179</v>
          </cell>
          <cell r="E183" t="str">
            <v>Poço de visita de (1,20x1,20x1,40)m ø 0,40 a 0,70m.</v>
          </cell>
          <cell r="F183" t="str">
            <v xml:space="preserve"> un</v>
          </cell>
          <cell r="G183">
            <v>704.13</v>
          </cell>
          <cell r="H183">
            <v>22</v>
          </cell>
        </row>
        <row r="184">
          <cell r="C184" t="str">
            <v>DR20100053</v>
          </cell>
          <cell r="D184">
            <v>180</v>
          </cell>
          <cell r="E184" t="str">
            <v>Poço de visita de (1,30 x1,30 x1,40)m ø de 0,80 m.</v>
          </cell>
          <cell r="F184" t="str">
            <v xml:space="preserve"> un</v>
          </cell>
          <cell r="G184">
            <v>750.69</v>
          </cell>
          <cell r="H184">
            <v>2</v>
          </cell>
        </row>
        <row r="185">
          <cell r="C185" t="str">
            <v>DR20100059</v>
          </cell>
          <cell r="D185">
            <v>181</v>
          </cell>
          <cell r="E185" t="str">
            <v>Poço de visita de (1.50x1.50x1.60)m ø1,00 m.</v>
          </cell>
          <cell r="F185" t="str">
            <v xml:space="preserve"> un</v>
          </cell>
          <cell r="G185">
            <v>948.69</v>
          </cell>
          <cell r="H185">
            <v>11</v>
          </cell>
        </row>
        <row r="186">
          <cell r="C186" t="str">
            <v>DR20100068</v>
          </cell>
          <cell r="D186">
            <v>182</v>
          </cell>
          <cell r="E186" t="str">
            <v>Poço de vista de ( 2x 2x2,10)m ø1,50m.</v>
          </cell>
          <cell r="F186" t="str">
            <v xml:space="preserve"> un</v>
          </cell>
          <cell r="G186">
            <v>1525.88</v>
          </cell>
          <cell r="H186">
            <v>7</v>
          </cell>
        </row>
        <row r="187">
          <cell r="C187" t="str">
            <v>DR20150053</v>
          </cell>
          <cell r="D187">
            <v>183</v>
          </cell>
          <cell r="E187" t="str">
            <v>Poço de visita para esgoto sanitário de 1m .</v>
          </cell>
          <cell r="F187" t="str">
            <v xml:space="preserve"> un</v>
          </cell>
          <cell r="G187">
            <v>129.63</v>
          </cell>
          <cell r="H187">
            <v>2</v>
          </cell>
        </row>
        <row r="188">
          <cell r="C188" t="str">
            <v>DR20150056</v>
          </cell>
          <cell r="D188">
            <v>184</v>
          </cell>
          <cell r="E188" t="str">
            <v xml:space="preserve">Poço de visita para esgoto sanitário de 1,05m.                      </v>
          </cell>
          <cell r="F188" t="str">
            <v xml:space="preserve"> un</v>
          </cell>
          <cell r="G188">
            <v>303.89</v>
          </cell>
          <cell r="H188">
            <v>1</v>
          </cell>
        </row>
        <row r="189">
          <cell r="C189" t="str">
            <v>DR20150059</v>
          </cell>
          <cell r="D189">
            <v>185</v>
          </cell>
          <cell r="E189" t="str">
            <v xml:space="preserve">Poço de visita para esgoto sanitário de 1,20m.  </v>
          </cell>
          <cell r="F189" t="str">
            <v xml:space="preserve"> un</v>
          </cell>
          <cell r="G189">
            <v>337.88</v>
          </cell>
          <cell r="H189">
            <v>15</v>
          </cell>
        </row>
        <row r="190">
          <cell r="C190" t="str">
            <v>DR20150062</v>
          </cell>
          <cell r="D190">
            <v>186</v>
          </cell>
          <cell r="E190" t="str">
            <v xml:space="preserve">Poço de visita de esgoto sanitário de 1,40m.      </v>
          </cell>
          <cell r="F190" t="str">
            <v xml:space="preserve"> un</v>
          </cell>
          <cell r="G190">
            <v>387.67</v>
          </cell>
          <cell r="H190">
            <v>5</v>
          </cell>
        </row>
        <row r="191">
          <cell r="C191" t="str">
            <v>DR20150065</v>
          </cell>
          <cell r="D191">
            <v>187</v>
          </cell>
          <cell r="E191" t="str">
            <v xml:space="preserve">Poço de visita de esgoto sanitário de 1,50m.  </v>
          </cell>
          <cell r="F191" t="str">
            <v xml:space="preserve"> un</v>
          </cell>
          <cell r="G191">
            <v>412.76</v>
          </cell>
          <cell r="H191">
            <v>7</v>
          </cell>
        </row>
        <row r="192">
          <cell r="C192" t="str">
            <v>DR20150068</v>
          </cell>
          <cell r="D192">
            <v>188</v>
          </cell>
          <cell r="E192" t="str">
            <v xml:space="preserve">Poço de visita de esgoto sanitário de 1,60m.          </v>
          </cell>
          <cell r="F192" t="str">
            <v xml:space="preserve"> un</v>
          </cell>
          <cell r="G192">
            <v>416.03</v>
          </cell>
          <cell r="H192">
            <v>4</v>
          </cell>
        </row>
        <row r="193">
          <cell r="C193" t="str">
            <v>DR20150071</v>
          </cell>
          <cell r="D193">
            <v>189</v>
          </cell>
          <cell r="E193" t="str">
            <v xml:space="preserve">Poço de visita de esgoto sanitário de 1,70m.   </v>
          </cell>
          <cell r="F193" t="str">
            <v xml:space="preserve"> un</v>
          </cell>
          <cell r="G193">
            <v>450.56</v>
          </cell>
          <cell r="H193">
            <v>2</v>
          </cell>
        </row>
        <row r="194">
          <cell r="C194" t="str">
            <v>DR20150074</v>
          </cell>
          <cell r="D194">
            <v>190</v>
          </cell>
          <cell r="E194" t="str">
            <v xml:space="preserve">Poço de visita de esgoto sanitário de 2m.       </v>
          </cell>
          <cell r="F194" t="str">
            <v xml:space="preserve"> un</v>
          </cell>
          <cell r="G194">
            <v>479.14</v>
          </cell>
          <cell r="H194">
            <v>12</v>
          </cell>
        </row>
        <row r="195">
          <cell r="C195" t="str">
            <v>DR20150077</v>
          </cell>
          <cell r="D195">
            <v>191</v>
          </cell>
          <cell r="E195" t="str">
            <v xml:space="preserve">Poço de visita de esgoto sanitário de 2,30m.        </v>
          </cell>
          <cell r="F195" t="str">
            <v xml:space="preserve"> un</v>
          </cell>
          <cell r="G195">
            <v>518.35</v>
          </cell>
          <cell r="H195">
            <v>2</v>
          </cell>
        </row>
        <row r="196">
          <cell r="C196" t="str">
            <v>DR30150103</v>
          </cell>
          <cell r="D196">
            <v>192</v>
          </cell>
          <cell r="E196" t="str">
            <v>Caixa de ralo de blocos de concreto prensado.</v>
          </cell>
          <cell r="F196" t="str">
            <v xml:space="preserve"> un</v>
          </cell>
          <cell r="G196">
            <v>541.29999999999995</v>
          </cell>
          <cell r="H196">
            <v>135</v>
          </cell>
        </row>
        <row r="197">
          <cell r="C197" t="str">
            <v>DR05300100</v>
          </cell>
          <cell r="D197">
            <v>193</v>
          </cell>
          <cell r="E197" t="str">
            <v>Manilha cerâmica vidrada, com diâmetro 0,15m.</v>
          </cell>
          <cell r="F197" t="str">
            <v>m</v>
          </cell>
          <cell r="G197">
            <v>16.14</v>
          </cell>
          <cell r="H197">
            <v>1240</v>
          </cell>
        </row>
        <row r="198">
          <cell r="C198" t="str">
            <v>DR35050250</v>
          </cell>
          <cell r="D198">
            <v>194</v>
          </cell>
          <cell r="E198" t="str">
            <v>Tampão de ferro fundido completo pesado, de 0,60m.</v>
          </cell>
          <cell r="F198" t="str">
            <v xml:space="preserve"> un</v>
          </cell>
          <cell r="G198">
            <v>209.66</v>
          </cell>
          <cell r="H198">
            <v>140</v>
          </cell>
        </row>
        <row r="199">
          <cell r="C199" t="str">
            <v>DR35050300</v>
          </cell>
          <cell r="D199">
            <v>195</v>
          </cell>
          <cell r="E199" t="str">
            <v>Tampão de ferro fundido completo, de 3 seções.</v>
          </cell>
          <cell r="F199" t="str">
            <v xml:space="preserve"> un</v>
          </cell>
          <cell r="G199">
            <v>1659.65</v>
          </cell>
          <cell r="H199">
            <v>9</v>
          </cell>
        </row>
        <row r="200">
          <cell r="C200" t="str">
            <v>DR55050450</v>
          </cell>
          <cell r="D200">
            <v>196</v>
          </cell>
          <cell r="E200" t="str">
            <v>Embasamento de tubulação, feito com pó-de-pedra.</v>
          </cell>
          <cell r="F200" t="str">
            <v>m3</v>
          </cell>
          <cell r="G200">
            <v>47.35</v>
          </cell>
          <cell r="H200">
            <v>200</v>
          </cell>
        </row>
        <row r="201">
          <cell r="C201" t="str">
            <v>DR75050077</v>
          </cell>
          <cell r="D201">
            <v>197</v>
          </cell>
          <cell r="E201" t="str">
            <v>Levantamento limpeza reassentamento tubos ø1,50m.</v>
          </cell>
          <cell r="F201" t="str">
            <v>m</v>
          </cell>
          <cell r="G201">
            <v>137.80000000000001</v>
          </cell>
          <cell r="H201">
            <v>576</v>
          </cell>
        </row>
        <row r="202">
          <cell r="C202" t="str">
            <v>BP05050050</v>
          </cell>
          <cell r="D202">
            <v>198</v>
          </cell>
          <cell r="E202" t="str">
            <v>Base de brita corrida.</v>
          </cell>
          <cell r="F202" t="str">
            <v>m3</v>
          </cell>
          <cell r="G202">
            <v>35.47</v>
          </cell>
          <cell r="H202">
            <v>7200</v>
          </cell>
        </row>
        <row r="203">
          <cell r="C203" t="str">
            <v>BP05050400A</v>
          </cell>
          <cell r="D203">
            <v>199</v>
          </cell>
          <cell r="E203" t="str">
            <v>Imprimação de base de pavimentação.</v>
          </cell>
          <cell r="F203" t="str">
            <v>m2</v>
          </cell>
          <cell r="G203">
            <v>2.04</v>
          </cell>
          <cell r="H203">
            <v>23998</v>
          </cell>
        </row>
        <row r="204">
          <cell r="C204" t="str">
            <v>BP05050100</v>
          </cell>
          <cell r="D204">
            <v>200</v>
          </cell>
          <cell r="E204" t="str">
            <v>Camada de bloqueio (colchão) de areia.</v>
          </cell>
          <cell r="F204" t="str">
            <v>m3</v>
          </cell>
          <cell r="G204">
            <v>29.11</v>
          </cell>
          <cell r="H204">
            <v>7200</v>
          </cell>
        </row>
        <row r="205">
          <cell r="C205" t="str">
            <v>BP05050103</v>
          </cell>
          <cell r="D205">
            <v>201</v>
          </cell>
          <cell r="E205" t="str">
            <v>Camada de bloqueio (colchão) de pó-de-pedra.</v>
          </cell>
          <cell r="F205" t="str">
            <v>m3</v>
          </cell>
          <cell r="G205">
            <v>31.41</v>
          </cell>
          <cell r="H205">
            <v>6000</v>
          </cell>
        </row>
        <row r="206">
          <cell r="C206" t="str">
            <v>BP10050659</v>
          </cell>
          <cell r="D206">
            <v>202</v>
          </cell>
          <cell r="E206" t="str">
            <v>Revestimento de CBUQ, com  10cm de espessura.</v>
          </cell>
          <cell r="F206" t="str">
            <v>m2</v>
          </cell>
          <cell r="G206">
            <v>24.98</v>
          </cell>
          <cell r="H206">
            <v>23998</v>
          </cell>
        </row>
        <row r="207">
          <cell r="C207" t="str">
            <v>BP10200368</v>
          </cell>
          <cell r="D207">
            <v>203</v>
          </cell>
          <cell r="E207" t="str">
            <v>Revestimento intertravado com peças de concreto.</v>
          </cell>
          <cell r="F207" t="str">
            <v>m2</v>
          </cell>
          <cell r="G207">
            <v>54.88</v>
          </cell>
          <cell r="H207">
            <v>18820</v>
          </cell>
        </row>
        <row r="208">
          <cell r="C208" t="str">
            <v>BP10250050</v>
          </cell>
          <cell r="D208">
            <v>204</v>
          </cell>
          <cell r="E208" t="str">
            <v>Paralelepípedos.Fornecimento.</v>
          </cell>
          <cell r="F208" t="str">
            <v xml:space="preserve"> un</v>
          </cell>
          <cell r="G208">
            <v>0.45</v>
          </cell>
          <cell r="H208">
            <v>2877</v>
          </cell>
        </row>
        <row r="209">
          <cell r="C209" t="str">
            <v>BP05050450</v>
          </cell>
          <cell r="D209">
            <v>205</v>
          </cell>
          <cell r="E209" t="str">
            <v>Regularização de subleito.</v>
          </cell>
          <cell r="F209" t="str">
            <v>m2</v>
          </cell>
          <cell r="G209">
            <v>0.41</v>
          </cell>
          <cell r="H209">
            <v>23998</v>
          </cell>
        </row>
        <row r="210">
          <cell r="C210" t="str">
            <v>BP20100053</v>
          </cell>
          <cell r="D210">
            <v>206</v>
          </cell>
          <cell r="E210" t="str">
            <v>Cordões de concreto simples, secção de (10x25)cm.</v>
          </cell>
          <cell r="F210" t="str">
            <v>m</v>
          </cell>
          <cell r="G210">
            <v>15.98</v>
          </cell>
          <cell r="H210">
            <v>864</v>
          </cell>
        </row>
        <row r="211">
          <cell r="C211" t="str">
            <v>BP05050250</v>
          </cell>
          <cell r="D211">
            <v>207</v>
          </cell>
          <cell r="E211" t="str">
            <v>Construção de aterro.</v>
          </cell>
          <cell r="F211" t="str">
            <v>m3</v>
          </cell>
          <cell r="G211">
            <v>1.1299999999999999</v>
          </cell>
          <cell r="H211">
            <v>5000</v>
          </cell>
        </row>
        <row r="212">
          <cell r="C212" t="str">
            <v>BP10050400A</v>
          </cell>
          <cell r="D212">
            <v>208</v>
          </cell>
          <cell r="E212" t="str">
            <v>Pintura de ligação.</v>
          </cell>
          <cell r="F212" t="str">
            <v>m2</v>
          </cell>
          <cell r="G212">
            <v>1.23</v>
          </cell>
          <cell r="H212">
            <v>23998</v>
          </cell>
        </row>
        <row r="213">
          <cell r="C213" t="str">
            <v>BP10050500</v>
          </cell>
          <cell r="D213">
            <v>209</v>
          </cell>
          <cell r="E213" t="str">
            <v>Recomposição de revestimento em concreto asfáltico.</v>
          </cell>
          <cell r="F213" t="str">
            <v>m2</v>
          </cell>
          <cell r="G213">
            <v>2.13</v>
          </cell>
          <cell r="H213">
            <v>2000</v>
          </cell>
        </row>
        <row r="214">
          <cell r="C214" t="str">
            <v>BP10150050</v>
          </cell>
          <cell r="D214">
            <v>210</v>
          </cell>
          <cell r="E214" t="str">
            <v>Junta de retração, serrada com disco de diamantes.</v>
          </cell>
          <cell r="F214" t="str">
            <v>m</v>
          </cell>
          <cell r="G214">
            <v>7.5</v>
          </cell>
          <cell r="H214">
            <v>415</v>
          </cell>
        </row>
        <row r="215">
          <cell r="C215" t="str">
            <v>BP10250050</v>
          </cell>
          <cell r="D215">
            <v>211</v>
          </cell>
          <cell r="E215" t="str">
            <v xml:space="preserve">Paralelepípedos.Fornecimento. </v>
          </cell>
          <cell r="F215" t="str">
            <v xml:space="preserve"> un</v>
          </cell>
          <cell r="G215">
            <v>0.45</v>
          </cell>
          <cell r="H215">
            <v>2877</v>
          </cell>
        </row>
        <row r="216">
          <cell r="C216" t="str">
            <v>BP15050050</v>
          </cell>
          <cell r="D216">
            <v>212</v>
          </cell>
          <cell r="E216" t="str">
            <v>Fresagem espessura de até 5cm.</v>
          </cell>
          <cell r="F216" t="str">
            <v>m2</v>
          </cell>
          <cell r="G216">
            <v>1.34</v>
          </cell>
          <cell r="H216">
            <v>16799</v>
          </cell>
        </row>
        <row r="217">
          <cell r="C217" t="str">
            <v>BP20150056</v>
          </cell>
          <cell r="D217">
            <v>213</v>
          </cell>
          <cell r="E217" t="str">
            <v>Sarjeta e meio-fio conjugados, de concreto simples.</v>
          </cell>
          <cell r="F217" t="str">
            <v>m</v>
          </cell>
          <cell r="G217">
            <v>44.43</v>
          </cell>
          <cell r="H217">
            <v>4315</v>
          </cell>
        </row>
        <row r="218">
          <cell r="C218" t="str">
            <v>PJ05100150</v>
          </cell>
          <cell r="D218">
            <v>214</v>
          </cell>
          <cell r="E218" t="str">
            <v>Plantio de grama em placas.</v>
          </cell>
          <cell r="F218" t="str">
            <v>m2</v>
          </cell>
          <cell r="G218">
            <v>6.48</v>
          </cell>
          <cell r="H218">
            <v>2213</v>
          </cell>
        </row>
        <row r="219">
          <cell r="C219" t="str">
            <v>PJ10050200</v>
          </cell>
          <cell r="D219">
            <v>215</v>
          </cell>
          <cell r="E219" t="str">
            <v>Plantio de árvore de 2m de altura.</v>
          </cell>
          <cell r="F219" t="str">
            <v xml:space="preserve"> un</v>
          </cell>
          <cell r="G219">
            <v>14.95</v>
          </cell>
          <cell r="H219">
            <v>283</v>
          </cell>
        </row>
        <row r="220">
          <cell r="C220" t="str">
            <v>PJ10150050</v>
          </cell>
          <cell r="D220">
            <v>216</v>
          </cell>
          <cell r="E220" t="str">
            <v>Árvores tipo 1 - Pseudobombax Ellipticum.</v>
          </cell>
          <cell r="F220" t="str">
            <v xml:space="preserve"> un</v>
          </cell>
          <cell r="G220">
            <v>12.9</v>
          </cell>
          <cell r="H220">
            <v>283</v>
          </cell>
        </row>
        <row r="221">
          <cell r="C221" t="str">
            <v>PJ10250056</v>
          </cell>
          <cell r="D221">
            <v>217</v>
          </cell>
          <cell r="E221" t="str">
            <v>Palmeira tipo 3 - Roystonea Oleracea.</v>
          </cell>
          <cell r="F221" t="str">
            <v xml:space="preserve"> un</v>
          </cell>
          <cell r="G221">
            <v>250</v>
          </cell>
          <cell r="H221">
            <v>20</v>
          </cell>
        </row>
        <row r="222">
          <cell r="C222" t="str">
            <v>PJ20100050</v>
          </cell>
          <cell r="D222">
            <v>218</v>
          </cell>
          <cell r="E222" t="str">
            <v>Arrancamento e replantio de árvore adulta.</v>
          </cell>
          <cell r="F222" t="str">
            <v xml:space="preserve"> un</v>
          </cell>
          <cell r="G222">
            <v>46.5</v>
          </cell>
          <cell r="H222">
            <v>32</v>
          </cell>
        </row>
        <row r="223">
          <cell r="C223" t="str">
            <v>PJ20100306</v>
          </cell>
          <cell r="D223">
            <v>219</v>
          </cell>
          <cell r="E223" t="str">
            <v>Remoção de árvore de grande porte.</v>
          </cell>
          <cell r="F223" t="str">
            <v xml:space="preserve"> un</v>
          </cell>
          <cell r="G223">
            <v>886.31</v>
          </cell>
          <cell r="H223">
            <v>10</v>
          </cell>
        </row>
        <row r="224">
          <cell r="C224" t="str">
            <v>PJ40100356</v>
          </cell>
          <cell r="D224">
            <v>220</v>
          </cell>
          <cell r="E224" t="str">
            <v>Tratamento fitossanitário em árvores.</v>
          </cell>
          <cell r="F224" t="str">
            <v xml:space="preserve"> un</v>
          </cell>
          <cell r="G224">
            <v>663.93</v>
          </cell>
          <cell r="H224">
            <v>100</v>
          </cell>
        </row>
        <row r="225">
          <cell r="C225" t="str">
            <v>PJ15050053</v>
          </cell>
          <cell r="D225">
            <v>221</v>
          </cell>
          <cell r="E225" t="str">
            <v>Cerca protetora para jardim.</v>
          </cell>
          <cell r="F225" t="str">
            <v>m2</v>
          </cell>
          <cell r="G225">
            <v>57.16</v>
          </cell>
          <cell r="H225">
            <v>200</v>
          </cell>
        </row>
        <row r="226">
          <cell r="C226" t="str">
            <v>PJ25050100</v>
          </cell>
          <cell r="D226">
            <v>222</v>
          </cell>
          <cell r="E226" t="str">
            <v>Banco para jardim, duplo, pés em ferro fundido.</v>
          </cell>
          <cell r="F226" t="str">
            <v xml:space="preserve"> un</v>
          </cell>
          <cell r="G226">
            <v>904.96</v>
          </cell>
          <cell r="H226">
            <v>36</v>
          </cell>
        </row>
        <row r="227">
          <cell r="C227" t="str">
            <v>PJ25050153</v>
          </cell>
          <cell r="D227">
            <v>223</v>
          </cell>
          <cell r="E227" t="str">
            <v>Mesa de jogos com 4 bancos.</v>
          </cell>
          <cell r="F227" t="str">
            <v xml:space="preserve"> un</v>
          </cell>
          <cell r="G227">
            <v>547.5</v>
          </cell>
          <cell r="H227">
            <v>14</v>
          </cell>
        </row>
        <row r="228">
          <cell r="C228" t="str">
            <v>PJ25100253</v>
          </cell>
          <cell r="D228">
            <v>224</v>
          </cell>
          <cell r="E228" t="str">
            <v>Brinquedo modelo A-08 Dupla Escalada.</v>
          </cell>
          <cell r="F228" t="str">
            <v xml:space="preserve"> un</v>
          </cell>
          <cell r="G228">
            <v>1730.38</v>
          </cell>
          <cell r="H228">
            <v>5</v>
          </cell>
        </row>
        <row r="229">
          <cell r="C229" t="str">
            <v>PJ25100350</v>
          </cell>
          <cell r="D229">
            <v>225</v>
          </cell>
          <cell r="E229" t="str">
            <v>Casa do Tarzan, referência M-45, conforme o modelo.</v>
          </cell>
          <cell r="F229" t="str">
            <v xml:space="preserve"> un</v>
          </cell>
          <cell r="G229">
            <v>2911.25</v>
          </cell>
          <cell r="H229">
            <v>1</v>
          </cell>
        </row>
        <row r="230">
          <cell r="C230" t="str">
            <v>PJ25100600</v>
          </cell>
          <cell r="D230">
            <v>226</v>
          </cell>
          <cell r="E230" t="str">
            <v>Etapa 8, conforme o modelo Pactaplayground.</v>
          </cell>
          <cell r="F230" t="str">
            <v xml:space="preserve"> un</v>
          </cell>
          <cell r="G230">
            <v>263.37</v>
          </cell>
          <cell r="H230">
            <v>1</v>
          </cell>
        </row>
        <row r="231">
          <cell r="C231" t="str">
            <v>PJ25101000</v>
          </cell>
          <cell r="D231">
            <v>227</v>
          </cell>
          <cell r="E231" t="str">
            <v>Prancha para abdominal, em madeira de Lei.</v>
          </cell>
          <cell r="F231" t="str">
            <v xml:space="preserve"> un</v>
          </cell>
          <cell r="G231">
            <v>288.86</v>
          </cell>
          <cell r="H231">
            <v>2</v>
          </cell>
        </row>
        <row r="232">
          <cell r="C232" t="str">
            <v>PJ15050153</v>
          </cell>
          <cell r="D232">
            <v>228</v>
          </cell>
          <cell r="E232" t="str">
            <v>Protetor de árvore em ferro de 3/8".</v>
          </cell>
          <cell r="F232" t="str">
            <v xml:space="preserve"> un</v>
          </cell>
          <cell r="G232">
            <v>40.17</v>
          </cell>
          <cell r="H232">
            <v>283</v>
          </cell>
        </row>
        <row r="233">
          <cell r="C233" t="str">
            <v>PJ20050200</v>
          </cell>
          <cell r="D233">
            <v>229</v>
          </cell>
          <cell r="E233" t="str">
            <v>Aterro com terra preta simples, para gramados.</v>
          </cell>
          <cell r="F233" t="str">
            <v>m3</v>
          </cell>
          <cell r="G233">
            <v>57.72</v>
          </cell>
          <cell r="H233">
            <v>303</v>
          </cell>
        </row>
        <row r="234">
          <cell r="C234" t="str">
            <v>PJ20050453</v>
          </cell>
          <cell r="D234">
            <v>230</v>
          </cell>
          <cell r="E234" t="str">
            <v>Irrigação de árvore e/ou palmeira com Caminhão Pipa.</v>
          </cell>
          <cell r="F234" t="str">
            <v xml:space="preserve"> un</v>
          </cell>
          <cell r="G234">
            <v>0.25</v>
          </cell>
          <cell r="H234">
            <v>303</v>
          </cell>
        </row>
        <row r="235">
          <cell r="C235" t="str">
            <v>PJ20050870</v>
          </cell>
          <cell r="D235">
            <v>231</v>
          </cell>
          <cell r="E235" t="str">
            <v xml:space="preserve">Revolvimento de solo até 20cm de profundidade.   </v>
          </cell>
          <cell r="F235" t="str">
            <v>m2</v>
          </cell>
          <cell r="G235">
            <v>0.67</v>
          </cell>
          <cell r="H235">
            <v>1000</v>
          </cell>
        </row>
        <row r="236">
          <cell r="C236" t="str">
            <v>PJ25250106</v>
          </cell>
          <cell r="D236">
            <v>232</v>
          </cell>
          <cell r="E236" t="str">
            <v>Frade metálico, em ferro fundido, modelo ciclovia.</v>
          </cell>
          <cell r="F236" t="str">
            <v xml:space="preserve"> un</v>
          </cell>
          <cell r="G236">
            <v>94.45</v>
          </cell>
          <cell r="H236">
            <v>505</v>
          </cell>
        </row>
        <row r="237">
          <cell r="C237" t="str">
            <v>PJ40050159</v>
          </cell>
          <cell r="D237">
            <v>233</v>
          </cell>
          <cell r="E237" t="str">
            <v>Remoção de espécies vegetais.</v>
          </cell>
          <cell r="F237" t="str">
            <v xml:space="preserve"> un</v>
          </cell>
          <cell r="G237">
            <v>207.92</v>
          </cell>
          <cell r="H237">
            <v>35</v>
          </cell>
        </row>
        <row r="238">
          <cell r="C238" t="str">
            <v>IP05100300</v>
          </cell>
          <cell r="D238">
            <v>234</v>
          </cell>
          <cell r="E238" t="str">
            <v>Poste de aço, reto, cônico contínuo de 4,5m.</v>
          </cell>
          <cell r="F238" t="str">
            <v xml:space="preserve"> un</v>
          </cell>
          <cell r="G238">
            <v>199.5</v>
          </cell>
          <cell r="H238">
            <v>70</v>
          </cell>
        </row>
        <row r="239">
          <cell r="C239" t="str">
            <v>IP05100553</v>
          </cell>
          <cell r="D239">
            <v>235</v>
          </cell>
          <cell r="E239" t="str">
            <v>Poste de aço, reto, de 7m.</v>
          </cell>
          <cell r="F239" t="str">
            <v xml:space="preserve"> un</v>
          </cell>
          <cell r="G239">
            <v>4336.38</v>
          </cell>
          <cell r="H239">
            <v>10</v>
          </cell>
        </row>
        <row r="240">
          <cell r="C240" t="str">
            <v>IP05100556</v>
          </cell>
          <cell r="D240">
            <v>236</v>
          </cell>
          <cell r="E240" t="str">
            <v>Poste de aço, reto, de 7m.</v>
          </cell>
          <cell r="F240" t="str">
            <v xml:space="preserve"> un</v>
          </cell>
          <cell r="G240">
            <v>4127</v>
          </cell>
          <cell r="H240">
            <v>20</v>
          </cell>
        </row>
        <row r="241">
          <cell r="C241" t="str">
            <v>IP05100562</v>
          </cell>
          <cell r="D241">
            <v>237</v>
          </cell>
          <cell r="E241" t="str">
            <v>Poste de aço, reto, de 7m.</v>
          </cell>
          <cell r="F241" t="str">
            <v xml:space="preserve"> un</v>
          </cell>
          <cell r="G241">
            <v>3360</v>
          </cell>
          <cell r="H241">
            <v>40</v>
          </cell>
        </row>
        <row r="242">
          <cell r="C242" t="str">
            <v>IP10300506</v>
          </cell>
          <cell r="D242">
            <v>238</v>
          </cell>
          <cell r="E242" t="str">
            <v>Conector tipo cunha, em liga de cobre estanhado.</v>
          </cell>
          <cell r="F242" t="str">
            <v xml:space="preserve"> un</v>
          </cell>
          <cell r="G242">
            <v>6.55</v>
          </cell>
          <cell r="H242">
            <v>32</v>
          </cell>
        </row>
        <row r="243">
          <cell r="C243" t="str">
            <v>IP15250100</v>
          </cell>
          <cell r="D243">
            <v>239</v>
          </cell>
          <cell r="E243" t="str">
            <v xml:space="preserve">Cabo de cobre nu, seção de 16mm2.  Fornecimento.  </v>
          </cell>
          <cell r="F243" t="str">
            <v>kg</v>
          </cell>
          <cell r="G243">
            <v>11.42</v>
          </cell>
          <cell r="H243">
            <v>140</v>
          </cell>
        </row>
        <row r="244">
          <cell r="C244" t="str">
            <v>IP15250109</v>
          </cell>
          <cell r="D244">
            <v>240</v>
          </cell>
          <cell r="E244" t="str">
            <v xml:space="preserve">Cabo de cobre nu, seção de 25mm2.  Fornecimento. </v>
          </cell>
          <cell r="F244" t="str">
            <v>kg</v>
          </cell>
          <cell r="G244">
            <v>11.42</v>
          </cell>
          <cell r="H244">
            <v>141.69999999999999</v>
          </cell>
        </row>
        <row r="245">
          <cell r="C245" t="str">
            <v>IP15300053</v>
          </cell>
          <cell r="D245">
            <v>241</v>
          </cell>
          <cell r="E245" t="str">
            <v>Cabo de cobre flexível, 750V, seção de 2x1,5mm2.</v>
          </cell>
          <cell r="F245" t="str">
            <v>m</v>
          </cell>
          <cell r="G245">
            <v>0.88</v>
          </cell>
          <cell r="H245">
            <v>2158</v>
          </cell>
        </row>
        <row r="246">
          <cell r="C246" t="str">
            <v>IP15300062</v>
          </cell>
          <cell r="D246">
            <v>242</v>
          </cell>
          <cell r="E246" t="str">
            <v>Cabo de cobre flexível, 750V, seção de 3x1,5mm2.</v>
          </cell>
          <cell r="F246" t="str">
            <v xml:space="preserve"> un</v>
          </cell>
          <cell r="G246">
            <v>4.62</v>
          </cell>
          <cell r="H246">
            <v>2158</v>
          </cell>
        </row>
        <row r="247">
          <cell r="C247" t="str">
            <v>IP15350350</v>
          </cell>
          <cell r="D247">
            <v>243</v>
          </cell>
          <cell r="E247" t="str">
            <v>Cabo de cobre rígido, seção de 10mm2, 1Kv,  XLPE.</v>
          </cell>
          <cell r="F247" t="str">
            <v>m</v>
          </cell>
          <cell r="G247">
            <v>2.2599999999999998</v>
          </cell>
          <cell r="H247">
            <v>5100</v>
          </cell>
        </row>
        <row r="248">
          <cell r="C248" t="str">
            <v>IP15350456</v>
          </cell>
          <cell r="D248">
            <v>244</v>
          </cell>
          <cell r="E248" t="str">
            <v>Cabo de cobre rígido, seção de 25mm2, 1Kv, XLPE.</v>
          </cell>
          <cell r="F248" t="str">
            <v>m</v>
          </cell>
          <cell r="G248">
            <v>4.4400000000000004</v>
          </cell>
          <cell r="H248">
            <v>144</v>
          </cell>
        </row>
        <row r="249">
          <cell r="C249" t="str">
            <v>IP15350556</v>
          </cell>
          <cell r="D249">
            <v>245</v>
          </cell>
          <cell r="E249" t="str">
            <v>Cabo de cobre rígido, seção de 50mm2, 1Kv, XLPE.</v>
          </cell>
          <cell r="F249" t="str">
            <v>m</v>
          </cell>
          <cell r="G249">
            <v>23.38</v>
          </cell>
          <cell r="H249">
            <v>1870</v>
          </cell>
        </row>
        <row r="250">
          <cell r="C250" t="str">
            <v>IP15450106</v>
          </cell>
          <cell r="D250">
            <v>246</v>
          </cell>
          <cell r="E250" t="str">
            <v>Colocação de 3 condutores singelos em linha de dutos.</v>
          </cell>
          <cell r="F250" t="str">
            <v>m</v>
          </cell>
          <cell r="G250">
            <v>1.42</v>
          </cell>
          <cell r="H250">
            <v>940</v>
          </cell>
        </row>
        <row r="251">
          <cell r="C251" t="str">
            <v>IP15450109</v>
          </cell>
          <cell r="D251">
            <v>247</v>
          </cell>
          <cell r="E251" t="str">
            <v>Colocação de 4 condutores singelos em linha de dutos.</v>
          </cell>
          <cell r="F251" t="str">
            <v>m</v>
          </cell>
          <cell r="G251">
            <v>1.96</v>
          </cell>
          <cell r="H251">
            <v>6180</v>
          </cell>
        </row>
        <row r="252">
          <cell r="C252" t="str">
            <v>IP35150050</v>
          </cell>
          <cell r="D252">
            <v>248</v>
          </cell>
          <cell r="E252" t="str">
            <v>Comando em grupo CRJ-04 ou similar, 85A.</v>
          </cell>
          <cell r="F252" t="str">
            <v xml:space="preserve"> un</v>
          </cell>
          <cell r="G252">
            <v>1984.4</v>
          </cell>
          <cell r="H252">
            <v>2</v>
          </cell>
        </row>
        <row r="253">
          <cell r="C253" t="str">
            <v>IP35150400</v>
          </cell>
          <cell r="D253">
            <v>249</v>
          </cell>
          <cell r="E253" t="str">
            <v>Comando para IP, caixa trifásico, capacidade de 45A.</v>
          </cell>
          <cell r="F253" t="str">
            <v xml:space="preserve"> un</v>
          </cell>
          <cell r="G253">
            <v>1238</v>
          </cell>
          <cell r="H253">
            <v>6</v>
          </cell>
        </row>
        <row r="254">
          <cell r="C254" t="str">
            <v>IP40050100</v>
          </cell>
          <cell r="D254">
            <v>250</v>
          </cell>
          <cell r="E254" t="str">
            <v>Chave blindada, bipolar, 60A. Fornecimento.</v>
          </cell>
          <cell r="F254" t="str">
            <v xml:space="preserve"> un</v>
          </cell>
          <cell r="G254">
            <v>127</v>
          </cell>
          <cell r="H254">
            <v>10</v>
          </cell>
        </row>
        <row r="255">
          <cell r="C255" t="str">
            <v>IP50300850</v>
          </cell>
          <cell r="D255">
            <v>251</v>
          </cell>
          <cell r="E255" t="str">
            <v>Reator subterrâneo para lâmpada de VS de 400W.</v>
          </cell>
          <cell r="F255" t="str">
            <v xml:space="preserve"> un</v>
          </cell>
          <cell r="G255">
            <v>79.099999999999994</v>
          </cell>
          <cell r="H255">
            <v>198</v>
          </cell>
        </row>
        <row r="256">
          <cell r="C256" t="str">
            <v>IP10350400</v>
          </cell>
          <cell r="D256">
            <v>252</v>
          </cell>
          <cell r="E256" t="str">
            <v>Caixa de ligação tipo Condulets R-15/LB-22.</v>
          </cell>
          <cell r="F256" t="str">
            <v xml:space="preserve"> un</v>
          </cell>
          <cell r="G256">
            <v>7.62</v>
          </cell>
          <cell r="H256">
            <v>40</v>
          </cell>
        </row>
        <row r="257">
          <cell r="C257" t="str">
            <v>IP20050050</v>
          </cell>
          <cell r="D257">
            <v>253</v>
          </cell>
          <cell r="E257" t="str">
            <v xml:space="preserve">Aterramento de caixa Hand-Hole. </v>
          </cell>
          <cell r="F257" t="str">
            <v xml:space="preserve"> un</v>
          </cell>
          <cell r="G257">
            <v>10.34</v>
          </cell>
          <cell r="H257">
            <v>140</v>
          </cell>
        </row>
        <row r="258">
          <cell r="C258" t="str">
            <v>IP25100153</v>
          </cell>
          <cell r="D258">
            <v>254</v>
          </cell>
          <cell r="E258" t="str">
            <v>Caixa Hand-Hole, (0,60x0,60)m.</v>
          </cell>
          <cell r="F258" t="str">
            <v xml:space="preserve"> un</v>
          </cell>
          <cell r="G258">
            <v>80.78</v>
          </cell>
          <cell r="H258">
            <v>140</v>
          </cell>
        </row>
        <row r="259">
          <cell r="C259" t="str">
            <v>IP25100165</v>
          </cell>
          <cell r="D259">
            <v>255</v>
          </cell>
          <cell r="E259" t="str">
            <v>Caixa Hand-Hole, (0,60x0,90)m.</v>
          </cell>
          <cell r="F259" t="str">
            <v xml:space="preserve"> un</v>
          </cell>
          <cell r="G259">
            <v>111.4</v>
          </cell>
          <cell r="H259">
            <v>20</v>
          </cell>
        </row>
        <row r="260">
          <cell r="C260" t="str">
            <v>IP50100200</v>
          </cell>
          <cell r="D260">
            <v>256</v>
          </cell>
          <cell r="E260" t="str">
            <v>Luminária decorativa LDRJ-06 para lâmpada VS.</v>
          </cell>
          <cell r="F260" t="str">
            <v xml:space="preserve"> un</v>
          </cell>
          <cell r="G260">
            <v>362.07</v>
          </cell>
          <cell r="H260">
            <v>360</v>
          </cell>
        </row>
        <row r="261">
          <cell r="C261" t="str">
            <v>IP50100250</v>
          </cell>
          <cell r="D261">
            <v>257</v>
          </cell>
          <cell r="E261" t="str">
            <v>Luminária decorativa tipo LDRJ-16/2.</v>
          </cell>
          <cell r="F261" t="str">
            <v xml:space="preserve"> un</v>
          </cell>
          <cell r="G261">
            <v>249.69</v>
          </cell>
          <cell r="H261">
            <v>280</v>
          </cell>
        </row>
        <row r="262">
          <cell r="C262" t="str">
            <v>IP50200050</v>
          </cell>
          <cell r="D262">
            <v>258</v>
          </cell>
          <cell r="E262" t="str">
            <v>Base simples para luminária LDRJ-06.</v>
          </cell>
          <cell r="F262" t="str">
            <v xml:space="preserve"> un</v>
          </cell>
          <cell r="G262">
            <v>40</v>
          </cell>
          <cell r="H262">
            <v>280</v>
          </cell>
        </row>
        <row r="263">
          <cell r="C263" t="str">
            <v>IP50250406</v>
          </cell>
          <cell r="D263">
            <v>259</v>
          </cell>
          <cell r="E263" t="str">
            <v>Lâmpada de multivapor metálico (MVM) 70W/220V.</v>
          </cell>
          <cell r="F263" t="str">
            <v xml:space="preserve"> un</v>
          </cell>
          <cell r="G263">
            <v>73.77</v>
          </cell>
          <cell r="H263">
            <v>80</v>
          </cell>
        </row>
        <row r="264">
          <cell r="C264" t="str">
            <v>IP50250412</v>
          </cell>
          <cell r="D264">
            <v>260</v>
          </cell>
          <cell r="E264" t="str">
            <v>Lâmpada de multivapor metálico (MVM) 150W/220V.</v>
          </cell>
          <cell r="F264" t="str">
            <v xml:space="preserve"> un</v>
          </cell>
          <cell r="G264">
            <v>163.22999999999999</v>
          </cell>
          <cell r="H264">
            <v>20</v>
          </cell>
        </row>
        <row r="265">
          <cell r="C265" t="str">
            <v>IP05350100</v>
          </cell>
          <cell r="D265">
            <v>261</v>
          </cell>
          <cell r="E265" t="str">
            <v>Fundação simples de concreto pré-moldado,RIOLUZ.</v>
          </cell>
          <cell r="F265" t="str">
            <v xml:space="preserve"> un</v>
          </cell>
          <cell r="G265">
            <v>55.26</v>
          </cell>
          <cell r="H265">
            <v>70</v>
          </cell>
        </row>
        <row r="266">
          <cell r="C266" t="str">
            <v>IP05350150</v>
          </cell>
          <cell r="D266">
            <v>262</v>
          </cell>
          <cell r="E266" t="str">
            <v>Fundação simples de concreto pré-moldado,RIOLUZ.</v>
          </cell>
          <cell r="F266" t="str">
            <v xml:space="preserve"> un</v>
          </cell>
          <cell r="G266">
            <v>61.7</v>
          </cell>
          <cell r="H266">
            <v>70</v>
          </cell>
        </row>
        <row r="267">
          <cell r="C267" t="str">
            <v>IP05550150</v>
          </cell>
          <cell r="D267">
            <v>263</v>
          </cell>
          <cell r="E267" t="str">
            <v>Braço, padrão RIOLUZ, de 1,5m até 2,50m.</v>
          </cell>
          <cell r="F267" t="str">
            <v xml:space="preserve"> un</v>
          </cell>
          <cell r="G267">
            <v>47.7</v>
          </cell>
          <cell r="H267">
            <v>280</v>
          </cell>
        </row>
        <row r="268">
          <cell r="C268" t="str">
            <v>IP15200050</v>
          </cell>
          <cell r="D268">
            <v>264</v>
          </cell>
          <cell r="E268" t="str">
            <v>Mufla, 12/20Kv, referência terminal modular TM.</v>
          </cell>
          <cell r="F268" t="str">
            <v xml:space="preserve"> un</v>
          </cell>
          <cell r="G268">
            <v>173.71</v>
          </cell>
          <cell r="H268">
            <v>40</v>
          </cell>
        </row>
        <row r="269">
          <cell r="C269" t="str">
            <v>IP15500100</v>
          </cell>
          <cell r="D269">
            <v>265</v>
          </cell>
          <cell r="E269" t="str">
            <v>Anilha de nylon para identificação de condutor XLPE.</v>
          </cell>
          <cell r="F269" t="str">
            <v xml:space="preserve"> un</v>
          </cell>
          <cell r="G269">
            <v>0.02</v>
          </cell>
          <cell r="H269">
            <v>324</v>
          </cell>
        </row>
        <row r="270">
          <cell r="C270" t="str">
            <v>IP15500150</v>
          </cell>
          <cell r="D270">
            <v>266</v>
          </cell>
          <cell r="E270" t="str">
            <v>Anilha de nylon para identificação de condutor XLPE.</v>
          </cell>
          <cell r="F270" t="str">
            <v xml:space="preserve"> un</v>
          </cell>
          <cell r="G270">
            <v>0.03</v>
          </cell>
          <cell r="H270">
            <v>324</v>
          </cell>
        </row>
        <row r="271">
          <cell r="C271" t="str">
            <v>IP20050053</v>
          </cell>
          <cell r="D271">
            <v>267</v>
          </cell>
          <cell r="E271" t="str">
            <v>Aterramento de poste de aço.</v>
          </cell>
          <cell r="F271" t="str">
            <v xml:space="preserve"> un</v>
          </cell>
          <cell r="G271">
            <v>18.57</v>
          </cell>
          <cell r="H271">
            <v>140</v>
          </cell>
        </row>
        <row r="272">
          <cell r="C272" t="str">
            <v>IP20050056</v>
          </cell>
          <cell r="D272">
            <v>268</v>
          </cell>
          <cell r="E272" t="str">
            <v>Aterramento de tampão.</v>
          </cell>
          <cell r="F272" t="str">
            <v xml:space="preserve"> un</v>
          </cell>
          <cell r="G272">
            <v>28.47</v>
          </cell>
          <cell r="H272">
            <v>140</v>
          </cell>
        </row>
        <row r="273">
          <cell r="C273" t="str">
            <v>IP20050153</v>
          </cell>
          <cell r="D273">
            <v>269</v>
          </cell>
          <cell r="E273" t="str">
            <v>Conjunto de aterramento de transformador.</v>
          </cell>
          <cell r="F273" t="str">
            <v xml:space="preserve"> un</v>
          </cell>
          <cell r="G273">
            <v>176.69</v>
          </cell>
          <cell r="H273">
            <v>53</v>
          </cell>
        </row>
        <row r="274">
          <cell r="C274" t="str">
            <v>IP30200509</v>
          </cell>
          <cell r="D274">
            <v>270</v>
          </cell>
          <cell r="E274" t="str">
            <v>Luva para eletroduto de PVC rígido de 50mm.</v>
          </cell>
          <cell r="F274" t="str">
            <v xml:space="preserve"> un</v>
          </cell>
          <cell r="G274">
            <v>3.43</v>
          </cell>
          <cell r="H274">
            <v>40</v>
          </cell>
        </row>
        <row r="275">
          <cell r="C275" t="str">
            <v>IP50300700</v>
          </cell>
          <cell r="D275">
            <v>271</v>
          </cell>
          <cell r="E275" t="str">
            <v>Reator subterrâneo lâmpada vapor de sódio de 70W.</v>
          </cell>
          <cell r="F275" t="str">
            <v xml:space="preserve"> un</v>
          </cell>
          <cell r="G275">
            <v>40.54</v>
          </cell>
          <cell r="H275">
            <v>200</v>
          </cell>
        </row>
        <row r="276">
          <cell r="C276" t="str">
            <v>IP50300750</v>
          </cell>
          <cell r="D276">
            <v>272</v>
          </cell>
          <cell r="E276" t="str">
            <v>Reator subterrâneo lâmpada vapor de sódio de 150W.</v>
          </cell>
          <cell r="F276" t="str">
            <v xml:space="preserve"> un</v>
          </cell>
          <cell r="G276">
            <v>74.319999999999993</v>
          </cell>
          <cell r="H276">
            <v>26</v>
          </cell>
        </row>
        <row r="277">
          <cell r="C277" t="str">
            <v>IP60200200</v>
          </cell>
          <cell r="D277">
            <v>273</v>
          </cell>
          <cell r="E277" t="str">
            <v xml:space="preserve">Retirada de chaves fusíveis e ferragens, linha 13,2Kv.   </v>
          </cell>
          <cell r="F277" t="str">
            <v xml:space="preserve"> un</v>
          </cell>
          <cell r="G277">
            <v>9.76</v>
          </cell>
          <cell r="H277">
            <v>100</v>
          </cell>
        </row>
        <row r="278">
          <cell r="C278" t="str">
            <v>IP60200362</v>
          </cell>
          <cell r="D278">
            <v>274</v>
          </cell>
          <cell r="E278" t="str">
            <v>Retirada de luminária em poste com 13m a 15m.</v>
          </cell>
          <cell r="F278" t="str">
            <v xml:space="preserve"> un</v>
          </cell>
          <cell r="G278">
            <v>9.76</v>
          </cell>
          <cell r="H278">
            <v>118</v>
          </cell>
        </row>
        <row r="279">
          <cell r="C279" t="str">
            <v>IP60200512</v>
          </cell>
          <cell r="D279">
            <v>275</v>
          </cell>
          <cell r="E279" t="str">
            <v xml:space="preserve">Retirada de poste de concreto ou aço de 13m a 15m.   </v>
          </cell>
          <cell r="F279" t="str">
            <v xml:space="preserve"> un</v>
          </cell>
          <cell r="G279">
            <v>97.64</v>
          </cell>
          <cell r="H279">
            <v>108</v>
          </cell>
        </row>
        <row r="280">
          <cell r="C280" t="str">
            <v>IP60200650</v>
          </cell>
          <cell r="D280">
            <v>276</v>
          </cell>
          <cell r="E280" t="str">
            <v xml:space="preserve">Retirada de rede aérea de 13,2Kv (lance).   </v>
          </cell>
          <cell r="F280" t="str">
            <v xml:space="preserve"> un</v>
          </cell>
          <cell r="G280">
            <v>19.53</v>
          </cell>
          <cell r="H280">
            <v>94</v>
          </cell>
        </row>
        <row r="281">
          <cell r="C281" t="str">
            <v>IP60200800</v>
          </cell>
          <cell r="D281">
            <v>277</v>
          </cell>
          <cell r="E281" t="str">
            <v xml:space="preserve">Retirada de transformadores de 5Kva até 112,5Kva.   </v>
          </cell>
          <cell r="F281" t="str">
            <v xml:space="preserve"> un</v>
          </cell>
          <cell r="G281">
            <v>39.06</v>
          </cell>
          <cell r="H281">
            <v>2</v>
          </cell>
        </row>
        <row r="282">
          <cell r="C282" t="str">
            <v>IP99990150</v>
          </cell>
          <cell r="D282">
            <v>278</v>
          </cell>
          <cell r="E282" t="str">
            <v>Capa isolante de silicone para conector tipo cunha.</v>
          </cell>
          <cell r="F282" t="str">
            <v xml:space="preserve"> un</v>
          </cell>
          <cell r="G282">
            <v>3.68</v>
          </cell>
          <cell r="H282">
            <v>1475</v>
          </cell>
        </row>
        <row r="283">
          <cell r="C283" t="str">
            <v>ST05051200</v>
          </cell>
          <cell r="D283">
            <v>279</v>
          </cell>
          <cell r="E283" t="str">
            <v>Sinalização horizontal, aplicada por extursão.</v>
          </cell>
          <cell r="F283" t="str">
            <v>m2</v>
          </cell>
          <cell r="G283">
            <v>37.81</v>
          </cell>
          <cell r="H283">
            <v>1000</v>
          </cell>
        </row>
        <row r="284">
          <cell r="C284" t="str">
            <v>ST10150050</v>
          </cell>
          <cell r="D284">
            <v>280</v>
          </cell>
          <cell r="E284" t="str">
            <v>Bloco semafórico para pedestre.</v>
          </cell>
          <cell r="F284" t="str">
            <v xml:space="preserve"> un</v>
          </cell>
          <cell r="G284">
            <v>224.25</v>
          </cell>
          <cell r="H284">
            <v>60</v>
          </cell>
        </row>
        <row r="285">
          <cell r="C285" t="str">
            <v>ST10150150</v>
          </cell>
          <cell r="D285">
            <v>281</v>
          </cell>
          <cell r="E285" t="str">
            <v>Bloco semafórico principal.</v>
          </cell>
          <cell r="F285" t="str">
            <v xml:space="preserve"> un</v>
          </cell>
          <cell r="G285">
            <v>691.39</v>
          </cell>
          <cell r="H285">
            <v>48</v>
          </cell>
        </row>
        <row r="286">
          <cell r="C286" t="str">
            <v>ST10150200</v>
          </cell>
          <cell r="D286">
            <v>282</v>
          </cell>
          <cell r="E286" t="str">
            <v>Bloco semafórico repetidor.</v>
          </cell>
          <cell r="F286" t="str">
            <v xml:space="preserve"> un</v>
          </cell>
          <cell r="G286">
            <v>423</v>
          </cell>
          <cell r="H286">
            <v>65</v>
          </cell>
        </row>
        <row r="287">
          <cell r="C287" t="str">
            <v>ST10150300</v>
          </cell>
          <cell r="D287">
            <v>283</v>
          </cell>
          <cell r="E287" t="str">
            <v>Conjunto semafórico para pedestre.</v>
          </cell>
          <cell r="F287" t="str">
            <v xml:space="preserve"> un</v>
          </cell>
          <cell r="G287">
            <v>1779.7</v>
          </cell>
          <cell r="H287">
            <v>20</v>
          </cell>
        </row>
        <row r="288">
          <cell r="C288" t="str">
            <v>ST15250100</v>
          </cell>
          <cell r="D288">
            <v>284</v>
          </cell>
          <cell r="E288" t="str">
            <v>Placa de sinalização de alumínio com fundo pintado.</v>
          </cell>
          <cell r="F288" t="str">
            <v>m2</v>
          </cell>
          <cell r="G288">
            <v>239</v>
          </cell>
          <cell r="H288">
            <v>30</v>
          </cell>
        </row>
        <row r="289">
          <cell r="C289" t="str">
            <v>ST15250150</v>
          </cell>
          <cell r="D289">
            <v>285</v>
          </cell>
          <cell r="E289" t="str">
            <v>Placa de sinalização de alumínio em película refletiva.</v>
          </cell>
          <cell r="F289" t="str">
            <v>m2</v>
          </cell>
          <cell r="G289">
            <v>1013.69</v>
          </cell>
          <cell r="H289">
            <v>60</v>
          </cell>
        </row>
        <row r="290">
          <cell r="C290" t="str">
            <v>ST15250200</v>
          </cell>
          <cell r="D290">
            <v>286</v>
          </cell>
          <cell r="E290" t="str">
            <v>Placa de sinalização de alumínio em película refletiva.</v>
          </cell>
          <cell r="F290" t="str">
            <v>m2</v>
          </cell>
          <cell r="G290">
            <v>564.05999999999995</v>
          </cell>
          <cell r="H290">
            <v>400</v>
          </cell>
        </row>
        <row r="291">
          <cell r="C291" t="str">
            <v>ST10100050</v>
          </cell>
          <cell r="D291">
            <v>287</v>
          </cell>
          <cell r="E291" t="str">
            <v>Controlador de área, compatível com CET-RIO/CTA.</v>
          </cell>
          <cell r="F291" t="str">
            <v xml:space="preserve"> un</v>
          </cell>
          <cell r="G291">
            <v>53682.42</v>
          </cell>
          <cell r="H291">
            <v>1</v>
          </cell>
        </row>
        <row r="292">
          <cell r="C292" t="str">
            <v>ST10100450</v>
          </cell>
          <cell r="D292">
            <v>288</v>
          </cell>
          <cell r="E292" t="str">
            <v>Controlador eletrônico de tráfego local, 4 fases.</v>
          </cell>
          <cell r="F292" t="str">
            <v xml:space="preserve"> un</v>
          </cell>
          <cell r="G292">
            <v>8268.98</v>
          </cell>
          <cell r="H292">
            <v>2</v>
          </cell>
        </row>
        <row r="293">
          <cell r="C293" t="str">
            <v>ST10100500</v>
          </cell>
          <cell r="D293">
            <v>289</v>
          </cell>
          <cell r="E293" t="str">
            <v>Controlador eletrônico de tráfego local, 6 fases.</v>
          </cell>
          <cell r="F293" t="str">
            <v xml:space="preserve"> un</v>
          </cell>
          <cell r="G293">
            <v>9048.98</v>
          </cell>
          <cell r="H293">
            <v>1</v>
          </cell>
        </row>
        <row r="294">
          <cell r="C294" t="str">
            <v>ST10100550</v>
          </cell>
          <cell r="D294">
            <v>290</v>
          </cell>
          <cell r="E294" t="str">
            <v>Controlador eletrônico de tráfego local, 8 fases.</v>
          </cell>
          <cell r="F294" t="str">
            <v xml:space="preserve"> un</v>
          </cell>
          <cell r="G294">
            <v>9828.98</v>
          </cell>
          <cell r="H294">
            <v>1</v>
          </cell>
        </row>
        <row r="295">
          <cell r="C295" t="str">
            <v>ST10100600</v>
          </cell>
          <cell r="D295">
            <v>291</v>
          </cell>
          <cell r="E295" t="str">
            <v>Controlador eletrônico de tráfego local, 10 fases.</v>
          </cell>
          <cell r="F295" t="str">
            <v xml:space="preserve"> un</v>
          </cell>
          <cell r="G295">
            <v>15372.94</v>
          </cell>
          <cell r="H295">
            <v>1</v>
          </cell>
        </row>
        <row r="296">
          <cell r="C296" t="str">
            <v>ST10100650</v>
          </cell>
          <cell r="D296">
            <v>292</v>
          </cell>
          <cell r="E296" t="str">
            <v>Controlador eletrônico de tráfego local, 12 fases.</v>
          </cell>
          <cell r="F296" t="str">
            <v xml:space="preserve"> un</v>
          </cell>
          <cell r="G296">
            <v>16152.94</v>
          </cell>
          <cell r="H296">
            <v>2</v>
          </cell>
        </row>
        <row r="297">
          <cell r="C297" t="str">
            <v>ST10150300</v>
          </cell>
          <cell r="D297">
            <v>293</v>
          </cell>
          <cell r="E297" t="str">
            <v>Conjunto semafórico para pedestre.</v>
          </cell>
          <cell r="F297" t="str">
            <v xml:space="preserve"> un</v>
          </cell>
          <cell r="G297">
            <v>1779.7</v>
          </cell>
          <cell r="H297">
            <v>20</v>
          </cell>
        </row>
        <row r="298">
          <cell r="C298" t="str">
            <v>ST25100150</v>
          </cell>
          <cell r="D298">
            <v>294</v>
          </cell>
          <cell r="E298" t="str">
            <v>Fornecimento de cabo comunicação de CTP-APL-50.</v>
          </cell>
          <cell r="F298" t="str">
            <v>m</v>
          </cell>
          <cell r="G298">
            <v>2.64</v>
          </cell>
          <cell r="H298">
            <v>220</v>
          </cell>
        </row>
        <row r="299">
          <cell r="C299" t="str">
            <v>ST25100300</v>
          </cell>
          <cell r="D299">
            <v>295</v>
          </cell>
          <cell r="E299" t="str">
            <v>Fornecimento de cabo comunicação de cobre, 0,65mm2.</v>
          </cell>
          <cell r="F299" t="str">
            <v>m</v>
          </cell>
          <cell r="G299">
            <v>0.97</v>
          </cell>
          <cell r="H299">
            <v>1215</v>
          </cell>
        </row>
        <row r="300">
          <cell r="C300" t="str">
            <v>ST25100400</v>
          </cell>
          <cell r="D300">
            <v>296</v>
          </cell>
          <cell r="E300" t="str">
            <v xml:space="preserve">Fornecimento de fio telefônico FE-100, ø de 1mm2.      </v>
          </cell>
          <cell r="F300" t="str">
            <v>m</v>
          </cell>
          <cell r="G300">
            <v>0.57999999999999996</v>
          </cell>
          <cell r="H300">
            <v>4618</v>
          </cell>
        </row>
        <row r="301">
          <cell r="C301" t="str">
            <v>ST25150050</v>
          </cell>
          <cell r="D301">
            <v>297</v>
          </cell>
          <cell r="E301" t="str">
            <v>Cabo de fibra ótico, monomodo, geleado.</v>
          </cell>
          <cell r="F301" t="str">
            <v>m</v>
          </cell>
          <cell r="G301">
            <v>3.99</v>
          </cell>
          <cell r="H301">
            <v>972</v>
          </cell>
        </row>
        <row r="302">
          <cell r="C302" t="str">
            <v>ST05050150</v>
          </cell>
          <cell r="D302">
            <v>298</v>
          </cell>
          <cell r="E302" t="str">
            <v>Laminado elastoplástico em faixas, colorido.</v>
          </cell>
          <cell r="F302" t="str">
            <v>m2</v>
          </cell>
          <cell r="G302">
            <v>67.95</v>
          </cell>
          <cell r="H302">
            <v>254</v>
          </cell>
        </row>
        <row r="303">
          <cell r="C303" t="str">
            <v>ST05050250</v>
          </cell>
          <cell r="D303">
            <v>299</v>
          </cell>
          <cell r="E303" t="str">
            <v>Laminado elastoplástico em faixas, cor branca.</v>
          </cell>
          <cell r="F303" t="str">
            <v>m2</v>
          </cell>
          <cell r="G303">
            <v>60.65</v>
          </cell>
          <cell r="H303">
            <v>254</v>
          </cell>
        </row>
        <row r="304">
          <cell r="C304" t="str">
            <v>ST10050050A</v>
          </cell>
          <cell r="D304">
            <v>300</v>
          </cell>
          <cell r="E304" t="str">
            <v>Cabo de cobre estanhado, seção de 7x2,5mm2.</v>
          </cell>
          <cell r="F304" t="str">
            <v>m</v>
          </cell>
          <cell r="G304">
            <v>4.8499999999999996</v>
          </cell>
          <cell r="H304">
            <v>1000</v>
          </cell>
        </row>
        <row r="305">
          <cell r="C305" t="str">
            <v>ST10050100A</v>
          </cell>
          <cell r="D305">
            <v>301</v>
          </cell>
          <cell r="E305" t="str">
            <v>Cabo de cobre estanhado, seção de 4x6mm2.</v>
          </cell>
          <cell r="F305" t="str">
            <v>m</v>
          </cell>
          <cell r="G305">
            <v>5.64</v>
          </cell>
          <cell r="H305">
            <v>400</v>
          </cell>
        </row>
        <row r="306">
          <cell r="C306" t="str">
            <v>ST10050150A</v>
          </cell>
          <cell r="D306">
            <v>302</v>
          </cell>
          <cell r="E306" t="str">
            <v>Cabo de cobre estanhado, seção de 4x10mm2.</v>
          </cell>
          <cell r="F306" t="str">
            <v>m</v>
          </cell>
          <cell r="G306">
            <v>8.77</v>
          </cell>
          <cell r="H306">
            <v>240</v>
          </cell>
        </row>
        <row r="307">
          <cell r="C307" t="str">
            <v>ST10050250A</v>
          </cell>
          <cell r="D307">
            <v>303</v>
          </cell>
          <cell r="E307" t="str">
            <v>Caixa com tampa de ferro leve 300L-400mm,CET-RIO.</v>
          </cell>
          <cell r="F307" t="str">
            <v>un</v>
          </cell>
          <cell r="G307">
            <v>72.06</v>
          </cell>
          <cell r="H307">
            <v>48</v>
          </cell>
        </row>
        <row r="308">
          <cell r="C308" t="str">
            <v>ST10200150A</v>
          </cell>
          <cell r="D308">
            <v>304</v>
          </cell>
          <cell r="E308" t="str">
            <v xml:space="preserve">Base de concreto armado para controlador de tráfego.  </v>
          </cell>
          <cell r="F308" t="str">
            <v>un</v>
          </cell>
          <cell r="G308">
            <v>49.39</v>
          </cell>
          <cell r="H308">
            <v>4</v>
          </cell>
        </row>
        <row r="309">
          <cell r="C309" t="str">
            <v>ST10200250A</v>
          </cell>
          <cell r="D309">
            <v>305</v>
          </cell>
          <cell r="E309" t="str">
            <v xml:space="preserve">Instalação, programação de controlador de tráfego.    </v>
          </cell>
          <cell r="F309" t="str">
            <v>un</v>
          </cell>
          <cell r="G309">
            <v>159.88</v>
          </cell>
          <cell r="H309">
            <v>4</v>
          </cell>
        </row>
        <row r="310">
          <cell r="C310" t="str">
            <v>ST10200300</v>
          </cell>
          <cell r="D310">
            <v>306</v>
          </cell>
          <cell r="E310" t="str">
            <v>Serviços de instalação de laços indutivos.</v>
          </cell>
          <cell r="F310" t="str">
            <v>un</v>
          </cell>
          <cell r="G310">
            <v>680</v>
          </cell>
          <cell r="H310">
            <v>7</v>
          </cell>
        </row>
        <row r="311">
          <cell r="C311" t="str">
            <v>ST15100200</v>
          </cell>
          <cell r="D311">
            <v>307</v>
          </cell>
          <cell r="E311" t="str">
            <v>Poste tipo G9, simples, de 2" de diâmetro.</v>
          </cell>
          <cell r="F311" t="str">
            <v>un</v>
          </cell>
          <cell r="G311">
            <v>163.80000000000001</v>
          </cell>
          <cell r="H311">
            <v>70</v>
          </cell>
        </row>
        <row r="312">
          <cell r="C312" t="str">
            <v>ST15100250</v>
          </cell>
          <cell r="D312">
            <v>308</v>
          </cell>
          <cell r="E312" t="str">
            <v>Poste tipo S5, simples, de 4" de diâmetro.</v>
          </cell>
          <cell r="F312" t="str">
            <v>un</v>
          </cell>
          <cell r="G312">
            <v>496.65</v>
          </cell>
          <cell r="H312">
            <v>19</v>
          </cell>
        </row>
        <row r="313">
          <cell r="C313" t="str">
            <v>ST15100350</v>
          </cell>
          <cell r="D313">
            <v>309</v>
          </cell>
          <cell r="E313" t="str">
            <v>Poste tipo G2 ou S2, coluna de 4 1/2" de diâmetro.</v>
          </cell>
          <cell r="F313" t="str">
            <v>un</v>
          </cell>
          <cell r="G313">
            <v>1234.8</v>
          </cell>
          <cell r="H313">
            <v>14</v>
          </cell>
        </row>
        <row r="314">
          <cell r="C314" t="str">
            <v>ST15100400</v>
          </cell>
          <cell r="D314">
            <v>310</v>
          </cell>
          <cell r="E314" t="str">
            <v>Poste tipo G1 ou S1, coluna de 4 1/2" de diâmetro.</v>
          </cell>
          <cell r="F314" t="str">
            <v>un</v>
          </cell>
          <cell r="G314">
            <v>1342.95</v>
          </cell>
          <cell r="H314">
            <v>15</v>
          </cell>
        </row>
        <row r="315">
          <cell r="C315" t="str">
            <v>ST25050300A</v>
          </cell>
          <cell r="D315">
            <v>311</v>
          </cell>
          <cell r="E315" t="str">
            <v>Instalação subterrânea de cabos de comunicação.</v>
          </cell>
          <cell r="F315" t="str">
            <v>m</v>
          </cell>
          <cell r="G315">
            <v>2.12</v>
          </cell>
          <cell r="H315">
            <v>5700</v>
          </cell>
        </row>
        <row r="316">
          <cell r="C316" t="str">
            <v>ST45150050</v>
          </cell>
          <cell r="D316">
            <v>312</v>
          </cell>
          <cell r="E316" t="str">
            <v>Caixa com tampa de ferro,leve 600L-600mmCET-RIO.</v>
          </cell>
          <cell r="F316" t="str">
            <v>un</v>
          </cell>
          <cell r="G316">
            <v>265.45</v>
          </cell>
          <cell r="H316">
            <v>55</v>
          </cell>
        </row>
        <row r="317">
          <cell r="C317" t="str">
            <v>ST45200050</v>
          </cell>
          <cell r="D317">
            <v>313</v>
          </cell>
          <cell r="E317" t="str">
            <v>Cabo de cobre estanhado, comando,XLPE 9x1,5mm2.</v>
          </cell>
          <cell r="F317" t="str">
            <v>m</v>
          </cell>
          <cell r="G317">
            <v>4.34</v>
          </cell>
          <cell r="H317">
            <v>1800</v>
          </cell>
        </row>
        <row r="318">
          <cell r="C318" t="str">
            <v>ST45200200</v>
          </cell>
          <cell r="D318">
            <v>314</v>
          </cell>
          <cell r="E318" t="str">
            <v xml:space="preserve">Instalação e teste de blocos semafóricos.  </v>
          </cell>
          <cell r="F318" t="str">
            <v>un</v>
          </cell>
          <cell r="G318">
            <v>54.85</v>
          </cell>
          <cell r="H318">
            <v>58</v>
          </cell>
        </row>
        <row r="320">
          <cell r="C320" t="str">
            <v>NOVOS</v>
          </cell>
        </row>
        <row r="321">
          <cell r="C321" t="str">
            <v>AD20150050/</v>
          </cell>
          <cell r="D321" t="str">
            <v>FGV</v>
          </cell>
          <cell r="E321" t="str">
            <v>Container para escritorio.</v>
          </cell>
          <cell r="F321" t="str">
            <v>un.mes</v>
          </cell>
          <cell r="G321">
            <v>494.18</v>
          </cell>
        </row>
        <row r="322">
          <cell r="C322" t="str">
            <v>AD20150150/</v>
          </cell>
          <cell r="D322" t="str">
            <v>FGV</v>
          </cell>
          <cell r="E322" t="str">
            <v>Container para WC.</v>
          </cell>
          <cell r="F322" t="str">
            <v>un.mes</v>
          </cell>
          <cell r="G322">
            <v>511.48</v>
          </cell>
        </row>
        <row r="323">
          <cell r="C323" t="str">
            <v>AD25050450/</v>
          </cell>
          <cell r="D323" t="str">
            <v>FGV</v>
          </cell>
          <cell r="E323" t="str">
            <v>Aluguel de rolo de tela plastica na cor laranja.</v>
          </cell>
          <cell r="F323" t="str">
            <v>m.mes</v>
          </cell>
          <cell r="G323">
            <v>1.79</v>
          </cell>
        </row>
        <row r="324">
          <cell r="C324" t="str">
            <v>AD40050050/</v>
          </cell>
          <cell r="D324" t="str">
            <v>FGV</v>
          </cell>
          <cell r="E324" t="str">
            <v>Ajudante (inclusive encargos sociais).</v>
          </cell>
          <cell r="F324" t="str">
            <v>h</v>
          </cell>
          <cell r="G324">
            <v>4.5599999999999996</v>
          </cell>
        </row>
        <row r="325">
          <cell r="C325" t="str">
            <v>AD40050128/</v>
          </cell>
          <cell r="D325" t="str">
            <v>FGV</v>
          </cell>
          <cell r="E325" t="str">
            <v>Engenheiro coordenador geral de projetos.</v>
          </cell>
          <cell r="F325" t="str">
            <v>h</v>
          </cell>
          <cell r="G325">
            <v>43.69</v>
          </cell>
        </row>
        <row r="326">
          <cell r="C326" t="str">
            <v>AD40050152/</v>
          </cell>
          <cell r="D326" t="str">
            <v>FGV</v>
          </cell>
          <cell r="E326" t="str">
            <v>Mestre de obra A (inclusive encargos sociais).</v>
          </cell>
          <cell r="F326" t="str">
            <v>h</v>
          </cell>
          <cell r="G326">
            <v>15.91</v>
          </cell>
        </row>
        <row r="327">
          <cell r="C327" t="str">
            <v>AD40050170/</v>
          </cell>
          <cell r="D327" t="str">
            <v>FGV</v>
          </cell>
          <cell r="E327" t="str">
            <v>Motorista de veiculo leve(inclusive encargos sociais).</v>
          </cell>
          <cell r="F327" t="str">
            <v>h</v>
          </cell>
          <cell r="G327">
            <v>4.99</v>
          </cell>
        </row>
        <row r="328">
          <cell r="C328" t="str">
            <v>AL05250450/</v>
          </cell>
          <cell r="D328" t="str">
            <v>FGV</v>
          </cell>
          <cell r="E328" t="str">
            <v>Alvenaria de blocos de concreto (20x20x40)cm.</v>
          </cell>
          <cell r="F328" t="str">
            <v>m2</v>
          </cell>
          <cell r="G328">
            <v>32.409999999999997</v>
          </cell>
        </row>
        <row r="329">
          <cell r="C329" t="str">
            <v>BP05050350</v>
          </cell>
          <cell r="D329" t="str">
            <v>FGV</v>
          </cell>
          <cell r="E329" t="str">
            <v>Execucao de pavimentacao de saibro arenoso.</v>
          </cell>
          <cell r="F329" t="str">
            <v>m2</v>
          </cell>
          <cell r="G329">
            <v>4.3499999999999996</v>
          </cell>
        </row>
        <row r="330">
          <cell r="C330" t="str">
            <v>BP10050653A</v>
          </cell>
          <cell r="D330" t="str">
            <v>FGV</v>
          </cell>
          <cell r="E330" t="str">
            <v>Revestimento de CBUQ, com 5cm de espessura.</v>
          </cell>
          <cell r="F330" t="str">
            <v>m2</v>
          </cell>
          <cell r="G330">
            <v>12.77</v>
          </cell>
        </row>
        <row r="331">
          <cell r="C331" t="str">
            <v>BP10250303/</v>
          </cell>
          <cell r="D331" t="str">
            <v>FGV</v>
          </cell>
          <cell r="E331" t="str">
            <v>Pavimentacao com paralelepipedos, colchao de pó.</v>
          </cell>
          <cell r="F331" t="str">
            <v>m2</v>
          </cell>
          <cell r="G331">
            <v>34.6</v>
          </cell>
        </row>
        <row r="332">
          <cell r="C332" t="str">
            <v>BP20200053/</v>
          </cell>
          <cell r="D332" t="str">
            <v>FGV</v>
          </cell>
          <cell r="E332" t="str">
            <v>Meio-fio de concreto pre-moldado altura de 0,45m.</v>
          </cell>
          <cell r="F332" t="str">
            <v>m</v>
          </cell>
          <cell r="G332">
            <v>21.71</v>
          </cell>
        </row>
        <row r="333">
          <cell r="C333" t="str">
            <v>CE05050050/</v>
          </cell>
          <cell r="D333" t="str">
            <v>FGV</v>
          </cell>
          <cell r="E333" t="str">
            <v>Prestacao de servicos de engenharia.</v>
          </cell>
          <cell r="F333" t="str">
            <v>hh</v>
          </cell>
          <cell r="G333">
            <v>39.4</v>
          </cell>
        </row>
        <row r="334">
          <cell r="C334" t="str">
            <v>DR30200050/</v>
          </cell>
          <cell r="D334" t="str">
            <v>FGV</v>
          </cell>
          <cell r="E334" t="str">
            <v>Caixa de inspecao de esgoto, 0,70m de profundidade.</v>
          </cell>
          <cell r="F334" t="str">
            <v>un</v>
          </cell>
          <cell r="G334">
            <v>245.86</v>
          </cell>
        </row>
        <row r="335">
          <cell r="C335" t="str">
            <v>DR35050053/</v>
          </cell>
          <cell r="D335" t="str">
            <v>FGV</v>
          </cell>
          <cell r="E335" t="str">
            <v>Tampao de ferro fundido leve ø0,60m padrao RIOLUZ.</v>
          </cell>
          <cell r="F335" t="str">
            <v xml:space="preserve">un  </v>
          </cell>
          <cell r="G335">
            <v>206.59</v>
          </cell>
        </row>
        <row r="336">
          <cell r="C336" t="str">
            <v>DR55050050/</v>
          </cell>
          <cell r="D336" t="str">
            <v>FGV</v>
          </cell>
          <cell r="E336" t="str">
            <v>Camada horizontal de brita.</v>
          </cell>
          <cell r="F336" t="str">
            <v>m3</v>
          </cell>
          <cell r="G336">
            <v>41.32</v>
          </cell>
        </row>
        <row r="337">
          <cell r="C337" t="str">
            <v>EQ45050150/</v>
          </cell>
          <cell r="D337" t="str">
            <v>FGV</v>
          </cell>
          <cell r="E337" t="str">
            <v>Compressor de ar. Aluguel produtivo.</v>
          </cell>
          <cell r="F337" t="str">
            <v>h</v>
          </cell>
          <cell r="G337">
            <v>26.28</v>
          </cell>
        </row>
        <row r="338">
          <cell r="C338" t="str">
            <v>ET05600050/</v>
          </cell>
          <cell r="D338" t="str">
            <v>FGV</v>
          </cell>
          <cell r="E338" t="str">
            <v>Concreto armado de 15MPa.</v>
          </cell>
          <cell r="F338" t="str">
            <v>m3</v>
          </cell>
          <cell r="G338">
            <v>700.29</v>
          </cell>
        </row>
        <row r="339">
          <cell r="C339" t="str">
            <v>ET40050121/</v>
          </cell>
          <cell r="D339" t="str">
            <v>FGV</v>
          </cell>
          <cell r="E339" t="str">
            <v>Tela de aco Telcon com malha de (10x10)cm.</v>
          </cell>
          <cell r="F339" t="str">
            <v>m2</v>
          </cell>
          <cell r="G339">
            <v>24.52</v>
          </cell>
        </row>
        <row r="340">
          <cell r="C340" t="str">
            <v>ET60050053/</v>
          </cell>
          <cell r="D340" t="str">
            <v>FGV</v>
          </cell>
          <cell r="E340" t="str">
            <v>Concreto usinado 11MPa.</v>
          </cell>
          <cell r="F340" t="str">
            <v>m3</v>
          </cell>
          <cell r="G340">
            <v>166.68</v>
          </cell>
        </row>
        <row r="341">
          <cell r="C341" t="str">
            <v>ET60050068/</v>
          </cell>
          <cell r="D341" t="str">
            <v>FGV</v>
          </cell>
          <cell r="E341" t="str">
            <v>Concreto usinado 22,5MPa.</v>
          </cell>
          <cell r="F341" t="str">
            <v>m3</v>
          </cell>
          <cell r="G341">
            <v>209.87</v>
          </cell>
        </row>
        <row r="342">
          <cell r="C342" t="str">
            <v>ET60050100/</v>
          </cell>
          <cell r="D342" t="str">
            <v>FGV</v>
          </cell>
          <cell r="E342" t="str">
            <v>Concreto usinado 40Mpa.</v>
          </cell>
          <cell r="F342" t="str">
            <v>m3</v>
          </cell>
          <cell r="G342">
            <v>274.33999999999997</v>
          </cell>
        </row>
        <row r="343">
          <cell r="C343" t="str">
            <v>IP05100400/</v>
          </cell>
          <cell r="D343" t="str">
            <v>FGV</v>
          </cell>
          <cell r="E343" t="str">
            <v>Poste Multi-Uso de aco, reto, cilindrico de 5,60m.</v>
          </cell>
          <cell r="F343" t="str">
            <v>par</v>
          </cell>
          <cell r="G343">
            <v>1366</v>
          </cell>
        </row>
        <row r="344">
          <cell r="C344" t="str">
            <v>IP05100850/</v>
          </cell>
          <cell r="D344" t="str">
            <v>FGV</v>
          </cell>
          <cell r="E344" t="str">
            <v>Poste Multi-Uso de aco, reto, cilindrico de 9,5m.</v>
          </cell>
          <cell r="F344" t="str">
            <v>un</v>
          </cell>
          <cell r="G344">
            <v>2656.14</v>
          </cell>
        </row>
        <row r="345">
          <cell r="C345" t="str">
            <v>IP05250150/</v>
          </cell>
          <cell r="D345" t="str">
            <v>FGV</v>
          </cell>
          <cell r="E345" t="str">
            <v>Poste de aco, reto, de 4,50m ate 6m. Assentamento.</v>
          </cell>
          <cell r="F345" t="str">
            <v>un</v>
          </cell>
          <cell r="G345">
            <v>53.59</v>
          </cell>
        </row>
        <row r="346">
          <cell r="C346" t="str">
            <v>IP05250200/</v>
          </cell>
          <cell r="D346" t="str">
            <v>FGV</v>
          </cell>
          <cell r="E346" t="str">
            <v>Poste de aco, reto, de 7m ate 12m. Assentamento.</v>
          </cell>
          <cell r="F346" t="str">
            <v>un</v>
          </cell>
          <cell r="G346">
            <v>108.83</v>
          </cell>
        </row>
        <row r="347">
          <cell r="C347" t="str">
            <v>IP05500050/</v>
          </cell>
          <cell r="D347" t="str">
            <v>FGV</v>
          </cell>
          <cell r="E347" t="str">
            <v>Braco para luminaria de 0,39m.</v>
          </cell>
          <cell r="F347" t="str">
            <v>par</v>
          </cell>
          <cell r="G347">
            <v>63</v>
          </cell>
        </row>
        <row r="348">
          <cell r="C348" t="str">
            <v>IP05500250/</v>
          </cell>
          <cell r="D348" t="str">
            <v>FGV</v>
          </cell>
          <cell r="E348" t="str">
            <v>Braco para luminaria de 1,35m.</v>
          </cell>
          <cell r="F348" t="str">
            <v>par</v>
          </cell>
          <cell r="G348">
            <v>115</v>
          </cell>
        </row>
        <row r="349">
          <cell r="C349" t="str">
            <v>IP05550050/</v>
          </cell>
          <cell r="D349" t="str">
            <v>FGV</v>
          </cell>
          <cell r="E349" t="str">
            <v>Braco, padrao RIOLUZ.  Colocacao.</v>
          </cell>
          <cell r="F349" t="str">
            <v>un</v>
          </cell>
          <cell r="G349">
            <v>9.76</v>
          </cell>
        </row>
        <row r="350">
          <cell r="C350" t="str">
            <v>IP05600050/</v>
          </cell>
          <cell r="D350" t="str">
            <v>FGV</v>
          </cell>
          <cell r="E350" t="str">
            <v>Pintura de braco com 2 demaos de tinta Aluminac.</v>
          </cell>
          <cell r="F350" t="str">
            <v>un</v>
          </cell>
          <cell r="G350">
            <v>12.29</v>
          </cell>
        </row>
        <row r="351">
          <cell r="C351" t="str">
            <v>IP05600103/</v>
          </cell>
          <cell r="D351" t="str">
            <v>FGV</v>
          </cell>
          <cell r="E351" t="str">
            <v>Pintura de poste de aco, reto, de 4,5m ate 6m.</v>
          </cell>
          <cell r="F351" t="str">
            <v>un</v>
          </cell>
          <cell r="G351">
            <v>14.73</v>
          </cell>
        </row>
        <row r="352">
          <cell r="C352" t="str">
            <v>IP05600109/</v>
          </cell>
          <cell r="D352" t="str">
            <v>FGV</v>
          </cell>
          <cell r="E352" t="str">
            <v>Pintura de poste de aco reto, de 10m ate 15m.</v>
          </cell>
          <cell r="F352" t="str">
            <v>un</v>
          </cell>
          <cell r="G352">
            <v>54.04</v>
          </cell>
        </row>
        <row r="353">
          <cell r="C353" t="str">
            <v>IP25100025/</v>
          </cell>
          <cell r="D353" t="str">
            <v>FGV</v>
          </cell>
          <cell r="E353" t="str">
            <v>Caixa Hand-Hole, padrao RIOLUZ, (0,30x0,30)m.</v>
          </cell>
          <cell r="F353" t="str">
            <v xml:space="preserve">un  </v>
          </cell>
          <cell r="G353">
            <v>26.29</v>
          </cell>
        </row>
        <row r="354">
          <cell r="C354" t="str">
            <v>IP25200050/</v>
          </cell>
          <cell r="D354" t="str">
            <v>FGV</v>
          </cell>
          <cell r="E354" t="str">
            <v>Tampao de ferro tipo leve padrao RIOLUZ.</v>
          </cell>
          <cell r="F354" t="str">
            <v>un</v>
          </cell>
          <cell r="G354">
            <v>188.93</v>
          </cell>
        </row>
        <row r="355">
          <cell r="C355" t="str">
            <v>IP45050250/</v>
          </cell>
          <cell r="D355" t="str">
            <v>FGV</v>
          </cell>
          <cell r="E355" t="str">
            <v>Rele fotoeletrico, tipo NA, tensao de 127V, 1200VA.</v>
          </cell>
          <cell r="F355" t="str">
            <v>un</v>
          </cell>
          <cell r="G355">
            <v>11.85</v>
          </cell>
        </row>
        <row r="356">
          <cell r="C356" t="str">
            <v>IP50050059/</v>
          </cell>
          <cell r="D356" t="str">
            <v>FGV</v>
          </cell>
          <cell r="E356" t="str">
            <v>Luminaria LRJ-25 para lampada de 70W ovoide.</v>
          </cell>
          <cell r="F356" t="str">
            <v>un</v>
          </cell>
          <cell r="G356">
            <v>305.18</v>
          </cell>
        </row>
        <row r="357">
          <cell r="C357" t="str">
            <v>IP50050250/</v>
          </cell>
          <cell r="D357" t="str">
            <v>FGV</v>
          </cell>
          <cell r="E357" t="str">
            <v>Luminaria LRJ-24 para lampada de 250W tubular.</v>
          </cell>
          <cell r="F357" t="str">
            <v>un</v>
          </cell>
          <cell r="G357">
            <v>361.15</v>
          </cell>
        </row>
        <row r="358">
          <cell r="C358" t="str">
            <v>IP50200106/</v>
          </cell>
          <cell r="D358" t="str">
            <v>FGV</v>
          </cell>
          <cell r="E358" t="str">
            <v>Nucleo simples para luminarias LRJ-09/16/25.</v>
          </cell>
          <cell r="F358" t="str">
            <v>un</v>
          </cell>
          <cell r="G358">
            <v>40</v>
          </cell>
        </row>
        <row r="359">
          <cell r="C359" t="str">
            <v>IP50200150/</v>
          </cell>
          <cell r="D359" t="str">
            <v>FGV</v>
          </cell>
          <cell r="E359" t="str">
            <v>Nucleo duplo para luminarias LRJ-01/17/23/24/30/31.</v>
          </cell>
          <cell r="F359" t="str">
            <v>un</v>
          </cell>
          <cell r="G359">
            <v>67</v>
          </cell>
        </row>
        <row r="360">
          <cell r="C360" t="str">
            <v>IP50250421/</v>
          </cell>
          <cell r="D360" t="str">
            <v>FGV</v>
          </cell>
          <cell r="E360" t="str">
            <v>Lampada de multivapor metalica (MVM) de 250W.</v>
          </cell>
          <cell r="F360" t="str">
            <v>un</v>
          </cell>
          <cell r="G360">
            <v>83.9</v>
          </cell>
        </row>
        <row r="361">
          <cell r="C361" t="str">
            <v>IP50400103/</v>
          </cell>
          <cell r="D361" t="str">
            <v>FGV</v>
          </cell>
          <cell r="E361" t="str">
            <v>Luminaria fechada com lampada de descarga.</v>
          </cell>
          <cell r="F361" t="str">
            <v>un</v>
          </cell>
          <cell r="G361">
            <v>9.76</v>
          </cell>
        </row>
        <row r="362">
          <cell r="C362" t="str">
            <v>IP55150100/</v>
          </cell>
          <cell r="D362" t="str">
            <v>FGV</v>
          </cell>
          <cell r="E362" t="str">
            <v>Chumbador para fixacao de poste de aco.</v>
          </cell>
          <cell r="F362" t="str">
            <v>un</v>
          </cell>
          <cell r="G362">
            <v>27.89</v>
          </cell>
        </row>
        <row r="363">
          <cell r="C363" t="str">
            <v>IT10400050/</v>
          </cell>
          <cell r="D363" t="str">
            <v>FGV</v>
          </cell>
          <cell r="E363" t="str">
            <v>Ligacao domiciliar de agua.</v>
          </cell>
          <cell r="F363" t="str">
            <v>un</v>
          </cell>
          <cell r="G363">
            <v>96.69</v>
          </cell>
        </row>
        <row r="364">
          <cell r="C364" t="str">
            <v>IT25100121/</v>
          </cell>
          <cell r="D364" t="str">
            <v>FGV</v>
          </cell>
          <cell r="E364" t="str">
            <v>Kanalex diametro de 125mm (5" ).</v>
          </cell>
          <cell r="F364" t="str">
            <v>m</v>
          </cell>
          <cell r="G364">
            <v>10.89</v>
          </cell>
        </row>
        <row r="365">
          <cell r="C365" t="str">
            <v>IT15600100/</v>
          </cell>
          <cell r="D365" t="str">
            <v>FGV</v>
          </cell>
          <cell r="E365" t="str">
            <v>Ligacao de esgoto sanitario, em manilha de 100mm.</v>
          </cell>
          <cell r="F365" t="str">
            <v>un</v>
          </cell>
          <cell r="G365">
            <v>344.53</v>
          </cell>
        </row>
        <row r="366">
          <cell r="C366" t="str">
            <v>MT05100100/</v>
          </cell>
          <cell r="D366" t="str">
            <v>FGV</v>
          </cell>
          <cell r="E366" t="str">
            <v>Escavacao manual de vala a frio.</v>
          </cell>
          <cell r="F366" t="str">
            <v>m3</v>
          </cell>
          <cell r="G366">
            <v>22.26</v>
          </cell>
        </row>
        <row r="367">
          <cell r="C367" t="str">
            <v>MT05150050/</v>
          </cell>
          <cell r="D367" t="str">
            <v>FGV</v>
          </cell>
          <cell r="E367" t="str">
            <v>Escavacao manual de vala em lodo, ate 1,50m.</v>
          </cell>
          <cell r="F367" t="str">
            <v>m3</v>
          </cell>
          <cell r="G367">
            <v>24.36</v>
          </cell>
        </row>
        <row r="368">
          <cell r="C368" t="str">
            <v>RV10050215/</v>
          </cell>
          <cell r="D368" t="str">
            <v>FGV</v>
          </cell>
          <cell r="E368" t="str">
            <v>Revestimento externo, de 1 vez.</v>
          </cell>
          <cell r="F368" t="str">
            <v>m2</v>
          </cell>
          <cell r="G368">
            <v>17.29</v>
          </cell>
        </row>
        <row r="369">
          <cell r="C369" t="str">
            <v>RV15950053</v>
          </cell>
          <cell r="D369" t="str">
            <v>FGV</v>
          </cell>
          <cell r="E369" t="str">
            <v>Piso de alerta em placas marmorizadas, cor vermelha.</v>
          </cell>
          <cell r="F369" t="str">
            <v>m2</v>
          </cell>
          <cell r="G369">
            <v>55.17</v>
          </cell>
        </row>
        <row r="370">
          <cell r="C370" t="str">
            <v>SC05100350/</v>
          </cell>
          <cell r="D370" t="str">
            <v>FGV</v>
          </cell>
          <cell r="E370" t="str">
            <v>Demolicao com equipamento concreto asfaltico 5cm.</v>
          </cell>
          <cell r="F370" t="str">
            <v>m2</v>
          </cell>
          <cell r="G370">
            <v>5.0999999999999996</v>
          </cell>
        </row>
        <row r="371">
          <cell r="C371" t="str">
            <v>SC05100400/</v>
          </cell>
          <cell r="D371" t="str">
            <v>FGV</v>
          </cell>
          <cell r="E371" t="str">
            <v>Demolicao com equipamento concreto asfaltico 10cm.</v>
          </cell>
          <cell r="F371" t="str">
            <v>m2</v>
          </cell>
          <cell r="G371">
            <v>7.64</v>
          </cell>
        </row>
        <row r="372">
          <cell r="C372" t="str">
            <v>SC05100450/</v>
          </cell>
          <cell r="D372" t="str">
            <v>FGV</v>
          </cell>
          <cell r="E372" t="str">
            <v>Demolicao equipamento concreto asfaltico 5cm l=1,20m.</v>
          </cell>
          <cell r="F372" t="str">
            <v>m2</v>
          </cell>
          <cell r="G372">
            <v>5.99</v>
          </cell>
        </row>
        <row r="373">
          <cell r="C373" t="str">
            <v>SC10100100/</v>
          </cell>
          <cell r="D373" t="str">
            <v>FGV</v>
          </cell>
          <cell r="E373" t="str">
            <v>Operador de trafego, nivel junior.</v>
          </cell>
          <cell r="F373" t="str">
            <v>h</v>
          </cell>
          <cell r="G373">
            <v>10.1</v>
          </cell>
        </row>
        <row r="374">
          <cell r="C374" t="str">
            <v>SC35050100/</v>
          </cell>
          <cell r="D374" t="str">
            <v>FGV</v>
          </cell>
          <cell r="E374" t="str">
            <v>Levantamento ou rebaixamento de tampao, calçada.</v>
          </cell>
          <cell r="F374" t="str">
            <v>un</v>
          </cell>
          <cell r="G374">
            <v>75.849999999999994</v>
          </cell>
        </row>
        <row r="375">
          <cell r="C375" t="str">
            <v>SE20100253/</v>
          </cell>
          <cell r="D375" t="str">
            <v>FGV</v>
          </cell>
          <cell r="E375" t="str">
            <v>Levantamento topografico planialtimetrico e cadastral.</v>
          </cell>
          <cell r="F375" t="str">
            <v>ha</v>
          </cell>
          <cell r="G375">
            <v>2252.4299999999998</v>
          </cell>
        </row>
        <row r="376">
          <cell r="C376" t="str">
            <v>ST05051050/</v>
          </cell>
          <cell r="D376" t="str">
            <v>FGV</v>
          </cell>
          <cell r="E376" t="str">
            <v>Sinalizacao horizontal aplicada por aspersao.</v>
          </cell>
          <cell r="F376" t="str">
            <v>m2</v>
          </cell>
          <cell r="G376">
            <v>20.149999999999999</v>
          </cell>
        </row>
        <row r="377">
          <cell r="C377" t="str">
            <v>ST10150350/</v>
          </cell>
          <cell r="D377" t="str">
            <v>FGV</v>
          </cell>
          <cell r="E377" t="str">
            <v>Conjunto semaforico principal.</v>
          </cell>
          <cell r="F377" t="str">
            <v>un</v>
          </cell>
          <cell r="G377">
            <v>4662</v>
          </cell>
        </row>
        <row r="378">
          <cell r="C378" t="str">
            <v>ST10150400/</v>
          </cell>
          <cell r="D378" t="str">
            <v>FGV</v>
          </cell>
          <cell r="E378" t="str">
            <v>Conjunto semaforico repetidor.</v>
          </cell>
          <cell r="F378" t="str">
            <v>un</v>
          </cell>
          <cell r="G378">
            <v>2243.85</v>
          </cell>
        </row>
        <row r="379">
          <cell r="C379" t="str">
            <v>ST20100050/</v>
          </cell>
          <cell r="D379" t="str">
            <v>FGV</v>
          </cell>
          <cell r="E379" t="str">
            <v>Aluguel mensal de radio transmissor-receptor.</v>
          </cell>
          <cell r="F379" t="str">
            <v>mes</v>
          </cell>
          <cell r="G379">
            <v>70</v>
          </cell>
        </row>
        <row r="380">
          <cell r="C380" t="str">
            <v>ST45150100/</v>
          </cell>
          <cell r="D380" t="str">
            <v>FGV</v>
          </cell>
          <cell r="E380" t="str">
            <v>Caixa com tampa de ferro leve 600L-900mm,CET-RIO.</v>
          </cell>
          <cell r="F380" t="str">
            <v xml:space="preserve">un  </v>
          </cell>
          <cell r="G380">
            <v>295.7</v>
          </cell>
        </row>
        <row r="381">
          <cell r="C381" t="str">
            <v>ST15050100/</v>
          </cell>
          <cell r="D381" t="str">
            <v>FGV</v>
          </cell>
          <cell r="E381" t="str">
            <v>Portico, coluna tubular, em aco galvanizado.</v>
          </cell>
          <cell r="F381" t="str">
            <v>un</v>
          </cell>
          <cell r="G381">
            <v>35622.78</v>
          </cell>
        </row>
        <row r="382">
          <cell r="C382" t="str">
            <v>TC05100050/</v>
          </cell>
          <cell r="D382" t="str">
            <v>FGV</v>
          </cell>
          <cell r="E382" t="str">
            <v>Transporte horizontal material em carrinho de mao.</v>
          </cell>
          <cell r="F382" t="str">
            <v>t.dam</v>
          </cell>
          <cell r="G382">
            <v>1.19</v>
          </cell>
        </row>
        <row r="383">
          <cell r="C383" t="str">
            <v>TC10050050/</v>
          </cell>
          <cell r="D383" t="str">
            <v>FGV</v>
          </cell>
          <cell r="E383" t="str">
            <v>Carga e descarga manual de material.</v>
          </cell>
          <cell r="F383" t="str">
            <v>t</v>
          </cell>
          <cell r="G383">
            <v>20.36</v>
          </cell>
        </row>
        <row r="384">
          <cell r="C384" t="str">
            <v>TC10050350/</v>
          </cell>
          <cell r="D384" t="str">
            <v>FGV</v>
          </cell>
          <cell r="E384" t="str">
            <v>Carga e descarga mecanica, com Pa-Carregadeira.</v>
          </cell>
          <cell r="F384" t="str">
            <v xml:space="preserve">t </v>
          </cell>
          <cell r="G384">
            <v>0.51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molições_Volume"/>
      <sheetName val="Demolições_Área-2"/>
      <sheetName val="Acabamentos"/>
      <sheetName val="Meio-fio"/>
      <sheetName val="Ilum. pública"/>
      <sheetName val="Pavimentação"/>
      <sheetName val="Sinalização Trafego"/>
      <sheetName val="Mobiliário urbano"/>
      <sheetName val="Drenagem"/>
      <sheetName val="Redes_Ruas"/>
      <sheetName val="Infra-redes..."/>
      <sheetName val="Qtde FRG"/>
      <sheetName val="Planilha auxiliar por item"/>
      <sheetName val="Ilum__pública"/>
      <sheetName val="Sinalização_Trafego"/>
      <sheetName val="Mobiliário_urbano"/>
      <sheetName val="Infra-redes___"/>
      <sheetName val="Qtde_FRG"/>
      <sheetName val="Planilha_auxiliar_por_item"/>
      <sheetName val="CRONOGRAMA FISICO"/>
      <sheetName val="CFF"/>
      <sheetName val="ORÇAMENTO (2)"/>
      <sheetName val="MEDIÇÃO (2)"/>
      <sheetName val="composição_unitária"/>
      <sheetName val="custo_profissional"/>
      <sheetName val="BDI"/>
      <sheetName val="ENC.SOC."/>
      <sheetName val="BDI_MATERIAL"/>
      <sheetName val="CPU"/>
      <sheetName val="CPU (2)"/>
      <sheetName val="INSUMOS_SINAPI_12_14"/>
      <sheetName val="SERVIÇOS_SINAPI_12_14"/>
      <sheetName val="Plan1"/>
      <sheetName val="ORÇAMENTO"/>
      <sheetName val="QCI"/>
      <sheetName val="1.ADM LOCAL"/>
      <sheetName val="2.SER.PRELIM."/>
      <sheetName val="3.DEM. E RET."/>
      <sheetName val="4.COBERTURA"/>
      <sheetName val="5.PAREDES"/>
      <sheetName val="6.REVEST"/>
      <sheetName val="7.PINTURA"/>
      <sheetName val="8.PISOS"/>
      <sheetName val="9.ESQUADRIA"/>
      <sheetName val="10.INST. ELÉTRICAS"/>
      <sheetName val="11.INST. HIDROSSANIT."/>
      <sheetName val="12.SERV. FINAIS"/>
      <sheetName val="esquadrias"/>
      <sheetName val="bm 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D6" t="str">
            <v>SHOPPING</v>
          </cell>
          <cell r="E6" t="str">
            <v>GABINAL</v>
          </cell>
          <cell r="F6" t="str">
            <v>MC DONALD`S</v>
          </cell>
          <cell r="G6" t="str">
            <v>SANGRADOR</v>
          </cell>
          <cell r="H6" t="str">
            <v>SENDAS</v>
          </cell>
          <cell r="I6" t="str">
            <v>GEREMÁRIO DANTAS</v>
          </cell>
          <cell r="J6" t="str">
            <v>ENC 1</v>
          </cell>
          <cell r="K6" t="str">
            <v>TRÊS RIOS</v>
          </cell>
          <cell r="L6" t="str">
            <v>ENC 2</v>
          </cell>
          <cell r="M6" t="str">
            <v>PASSARELA</v>
          </cell>
          <cell r="N6" t="str">
            <v>ENC 3</v>
          </cell>
          <cell r="O6" t="str">
            <v>JACAREPAGUÁ</v>
          </cell>
          <cell r="Q6" t="str">
            <v>TOTAL GERAL</v>
          </cell>
        </row>
        <row r="8">
          <cell r="D8">
            <v>29</v>
          </cell>
          <cell r="E8">
            <v>35</v>
          </cell>
          <cell r="F8">
            <v>45</v>
          </cell>
          <cell r="G8">
            <v>163</v>
          </cell>
          <cell r="I8">
            <v>177</v>
          </cell>
          <cell r="J8">
            <v>101</v>
          </cell>
          <cell r="K8">
            <v>154</v>
          </cell>
          <cell r="L8">
            <v>21</v>
          </cell>
          <cell r="M8">
            <v>87</v>
          </cell>
          <cell r="N8">
            <v>89</v>
          </cell>
          <cell r="O8">
            <v>128</v>
          </cell>
          <cell r="Q8">
            <v>1029</v>
          </cell>
        </row>
        <row r="9">
          <cell r="D9">
            <v>64</v>
          </cell>
          <cell r="E9">
            <v>51</v>
          </cell>
          <cell r="F9">
            <v>94</v>
          </cell>
          <cell r="I9">
            <v>43</v>
          </cell>
          <cell r="J9">
            <v>18</v>
          </cell>
          <cell r="K9">
            <v>50</v>
          </cell>
          <cell r="N9">
            <v>48</v>
          </cell>
          <cell r="Q9">
            <v>368</v>
          </cell>
        </row>
        <row r="10">
          <cell r="D10">
            <v>22</v>
          </cell>
          <cell r="N10">
            <v>25</v>
          </cell>
          <cell r="Q10">
            <v>47</v>
          </cell>
        </row>
        <row r="11">
          <cell r="D11">
            <v>13</v>
          </cell>
          <cell r="E11">
            <v>150</v>
          </cell>
          <cell r="K11">
            <v>144</v>
          </cell>
          <cell r="N11">
            <v>60</v>
          </cell>
          <cell r="Q11">
            <v>367</v>
          </cell>
        </row>
        <row r="12">
          <cell r="N12">
            <v>52</v>
          </cell>
          <cell r="Q12">
            <v>52</v>
          </cell>
        </row>
        <row r="13">
          <cell r="D13">
            <v>142</v>
          </cell>
          <cell r="K13">
            <v>120</v>
          </cell>
          <cell r="M13">
            <v>138</v>
          </cell>
          <cell r="N13">
            <v>48</v>
          </cell>
          <cell r="Q13">
            <v>448</v>
          </cell>
        </row>
        <row r="14">
          <cell r="J14">
            <v>78</v>
          </cell>
          <cell r="K14">
            <v>150</v>
          </cell>
          <cell r="L14">
            <v>69</v>
          </cell>
          <cell r="Q14">
            <v>297</v>
          </cell>
        </row>
        <row r="15">
          <cell r="Q15">
            <v>0</v>
          </cell>
        </row>
        <row r="16">
          <cell r="I16">
            <v>3</v>
          </cell>
          <cell r="O16">
            <v>2</v>
          </cell>
          <cell r="Q16">
            <v>5</v>
          </cell>
          <cell r="R16">
            <v>26</v>
          </cell>
        </row>
        <row r="17">
          <cell r="E17">
            <v>1</v>
          </cell>
          <cell r="I17">
            <v>3</v>
          </cell>
          <cell r="O17">
            <v>1</v>
          </cell>
          <cell r="Q17">
            <v>5</v>
          </cell>
        </row>
        <row r="18">
          <cell r="D18">
            <v>1</v>
          </cell>
          <cell r="N18">
            <v>1</v>
          </cell>
          <cell r="Q18">
            <v>2</v>
          </cell>
        </row>
        <row r="19">
          <cell r="D19">
            <v>1</v>
          </cell>
          <cell r="E19">
            <v>6</v>
          </cell>
          <cell r="K19">
            <v>6</v>
          </cell>
          <cell r="N19">
            <v>1</v>
          </cell>
          <cell r="Q19">
            <v>14</v>
          </cell>
        </row>
        <row r="20">
          <cell r="N20">
            <v>2</v>
          </cell>
          <cell r="Q20">
            <v>2</v>
          </cell>
        </row>
        <row r="21">
          <cell r="D21">
            <v>4</v>
          </cell>
          <cell r="K21">
            <v>4</v>
          </cell>
          <cell r="M21">
            <v>4</v>
          </cell>
          <cell r="N21">
            <v>3</v>
          </cell>
          <cell r="Q21">
            <v>15</v>
          </cell>
        </row>
        <row r="22">
          <cell r="J22">
            <v>4</v>
          </cell>
          <cell r="K22">
            <v>5</v>
          </cell>
          <cell r="L22">
            <v>1</v>
          </cell>
          <cell r="Q22">
            <v>10</v>
          </cell>
        </row>
        <row r="23">
          <cell r="D23">
            <v>33</v>
          </cell>
          <cell r="E23">
            <v>16</v>
          </cell>
          <cell r="F23">
            <v>23</v>
          </cell>
          <cell r="G23">
            <v>9</v>
          </cell>
          <cell r="H23">
            <v>0</v>
          </cell>
          <cell r="I23">
            <v>15</v>
          </cell>
          <cell r="J23">
            <v>15</v>
          </cell>
          <cell r="K23">
            <v>63</v>
          </cell>
          <cell r="L23">
            <v>4</v>
          </cell>
          <cell r="M23">
            <v>12</v>
          </cell>
          <cell r="N23">
            <v>32</v>
          </cell>
          <cell r="O23">
            <v>10</v>
          </cell>
          <cell r="Q23">
            <v>232</v>
          </cell>
        </row>
        <row r="24">
          <cell r="D24">
            <v>6</v>
          </cell>
          <cell r="E24">
            <v>2</v>
          </cell>
          <cell r="F24">
            <v>12</v>
          </cell>
          <cell r="G24">
            <v>9</v>
          </cell>
          <cell r="I24">
            <v>5</v>
          </cell>
          <cell r="J24">
            <v>8</v>
          </cell>
          <cell r="K24">
            <v>7</v>
          </cell>
          <cell r="L24">
            <v>4</v>
          </cell>
          <cell r="M24">
            <v>12</v>
          </cell>
          <cell r="N24">
            <v>16</v>
          </cell>
          <cell r="O24">
            <v>10</v>
          </cell>
          <cell r="Q24">
            <v>91</v>
          </cell>
        </row>
        <row r="25">
          <cell r="E25">
            <v>1</v>
          </cell>
          <cell r="F25">
            <v>1</v>
          </cell>
          <cell r="I25">
            <v>5</v>
          </cell>
          <cell r="J25">
            <v>2</v>
          </cell>
          <cell r="K25">
            <v>13</v>
          </cell>
          <cell r="N25">
            <v>2</v>
          </cell>
          <cell r="Q25">
            <v>24</v>
          </cell>
        </row>
        <row r="26">
          <cell r="D26">
            <v>9</v>
          </cell>
          <cell r="E26">
            <v>4</v>
          </cell>
          <cell r="F26">
            <v>3</v>
          </cell>
          <cell r="J26">
            <v>1</v>
          </cell>
          <cell r="K26">
            <v>10</v>
          </cell>
          <cell r="N26">
            <v>4</v>
          </cell>
          <cell r="Q26">
            <v>31</v>
          </cell>
        </row>
        <row r="27">
          <cell r="F27">
            <v>2</v>
          </cell>
          <cell r="Q27">
            <v>2</v>
          </cell>
        </row>
        <row r="29">
          <cell r="G29">
            <v>270</v>
          </cell>
          <cell r="Q29">
            <v>270</v>
          </cell>
        </row>
        <row r="30">
          <cell r="Q30">
            <v>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O"/>
      <sheetName val="PLANILHA QUANTITATIVA"/>
      <sheetName val="PLANILHA_QUANTITATIVA"/>
      <sheetName val="CRONOGRAMA FISICO"/>
      <sheetName val="CFF"/>
      <sheetName val="ORÇAMENTO (2)"/>
      <sheetName val="MEDIÇÃO (2)"/>
      <sheetName val="composição_unitária"/>
      <sheetName val="custo_profissional"/>
      <sheetName val="BDI"/>
      <sheetName val="ENC.SOC."/>
      <sheetName val="BDI_MATERIAL"/>
      <sheetName val="CPU"/>
      <sheetName val="CPU (2)"/>
      <sheetName val="INSUMOS_SINAPI_12_14"/>
      <sheetName val="SERVIÇOS_SINAPI_12_14"/>
      <sheetName val="Plan1"/>
      <sheetName val="ORÇAMENTO"/>
      <sheetName val="QCI"/>
      <sheetName val="1.ADM LOCAL"/>
      <sheetName val="2.SER.PRELIM."/>
      <sheetName val="3.DEM. E RET."/>
      <sheetName val="4.COBERTURA"/>
      <sheetName val="5.PAREDES"/>
      <sheetName val="6.REVEST"/>
      <sheetName val="7.PINTURA"/>
      <sheetName val="8.PISOS"/>
      <sheetName val="9.ESQUADRIA"/>
      <sheetName val="10.INST. ELÉTRIC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DI"/>
      <sheetName val="ENC. SOCIAIS"/>
      <sheetName val="CRONOGRAMA (2)"/>
      <sheetName val="CRONOGRAMA"/>
      <sheetName val="COMPOSIÇÕES"/>
      <sheetName val="ORÇAMENTO"/>
      <sheetName val="1. ADM OBRA"/>
      <sheetName val="2. SERV. PRE."/>
      <sheetName val="3. URBANIZAÇÃO"/>
      <sheetName val="4. GINÁSIO"/>
      <sheetName val="5.QUIOSQUES"/>
      <sheetName val="6. PISTA SKATE"/>
      <sheetName val="7. ACADEMIA"/>
      <sheetName val="8. QDR AREIA"/>
      <sheetName val="9. PLAYGROUND"/>
      <sheetName val="10. INS. ELE. GERAL"/>
      <sheetName val="11. SERV. FINA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1-VIG_FUND-AGO2000"/>
      <sheetName val="ORÇAMENTO"/>
      <sheetName val="QCI"/>
      <sheetName val="CFF"/>
      <sheetName val="BDI"/>
      <sheetName val="ENC.SOC."/>
      <sheetName val="1.ADM LOCAL"/>
      <sheetName val="2.SER.PRELIM."/>
      <sheetName val="3.DEM. E RET."/>
      <sheetName val="4.COBERTURA"/>
      <sheetName val="5.PAREDES"/>
      <sheetName val="6.REVEST"/>
      <sheetName val="7.PINTURA"/>
      <sheetName val="8.PISOS"/>
      <sheetName val="9.ESQUADRIA"/>
      <sheetName val="composição_unitária"/>
      <sheetName val="custo_profissional"/>
      <sheetName val="BDI_MATERIAL"/>
      <sheetName val="CPU"/>
      <sheetName val="CPU (2)"/>
      <sheetName val="INSUMOS_SINAPI_12_14"/>
      <sheetName val="SERVIÇOS_SINAPI_12_14"/>
      <sheetName val="10.INST. ELÉTRICAS"/>
      <sheetName val="11.INST. HIDROSSANIT."/>
      <sheetName val="12.SERV. FINAIS"/>
      <sheetName val="Drenagem"/>
      <sheetName val="Etapa Única"/>
      <sheetName val="esquadrias"/>
      <sheetName val="geral"/>
    </sheetNames>
    <sheetDataSet>
      <sheetData sheetId="0">
        <row r="13">
          <cell r="B13">
            <v>1</v>
          </cell>
          <cell r="C13">
            <v>0.15</v>
          </cell>
          <cell r="D13">
            <v>0.2</v>
          </cell>
          <cell r="E13">
            <v>0.5</v>
          </cell>
          <cell r="F13">
            <v>0.1</v>
          </cell>
          <cell r="G13">
            <v>2.25</v>
          </cell>
          <cell r="H13">
            <v>0.47249999999999998</v>
          </cell>
          <cell r="I13">
            <v>0.78749999999999998</v>
          </cell>
          <cell r="J13">
            <v>2.8125000000000001E-2</v>
          </cell>
          <cell r="K13">
            <v>2.25</v>
          </cell>
          <cell r="L13">
            <v>0.16874999999999998</v>
          </cell>
        </row>
        <row r="14">
          <cell r="B14">
            <v>1</v>
          </cell>
          <cell r="C14">
            <v>0.2</v>
          </cell>
          <cell r="D14">
            <v>0.2</v>
          </cell>
          <cell r="E14">
            <v>0.5</v>
          </cell>
          <cell r="F14">
            <v>0.1</v>
          </cell>
          <cell r="G14">
            <v>18.257000000000005</v>
          </cell>
          <cell r="H14">
            <v>4.3816800000000011</v>
          </cell>
          <cell r="I14">
            <v>7.3028000000000022</v>
          </cell>
          <cell r="J14">
            <v>0.27385500000000013</v>
          </cell>
          <cell r="K14">
            <v>18.257000000000005</v>
          </cell>
          <cell r="L14">
            <v>1.8257000000000005</v>
          </cell>
        </row>
        <row r="15">
          <cell r="B15">
            <v>1</v>
          </cell>
          <cell r="C15">
            <v>0.25</v>
          </cell>
          <cell r="D15">
            <v>0.2</v>
          </cell>
          <cell r="E15">
            <v>0.6</v>
          </cell>
          <cell r="F15">
            <v>0.1</v>
          </cell>
          <cell r="G15">
            <v>5.1250000000000009</v>
          </cell>
          <cell r="H15">
            <v>1.6143750000000003</v>
          </cell>
          <cell r="I15">
            <v>2.3062500000000004</v>
          </cell>
          <cell r="J15">
            <v>8.9687500000000017E-2</v>
          </cell>
          <cell r="K15">
            <v>6.1500000000000012</v>
          </cell>
          <cell r="L15">
            <v>0.76875000000000016</v>
          </cell>
        </row>
        <row r="16">
          <cell r="B16">
            <v>1</v>
          </cell>
          <cell r="C16">
            <v>0.15</v>
          </cell>
          <cell r="D16">
            <v>0.2</v>
          </cell>
          <cell r="E16">
            <v>0.5</v>
          </cell>
          <cell r="F16">
            <v>0.1</v>
          </cell>
          <cell r="G16">
            <v>9.2299999999999986</v>
          </cell>
          <cell r="H16">
            <v>1.9382999999999997</v>
          </cell>
          <cell r="I16">
            <v>3.2304999999999993</v>
          </cell>
          <cell r="J16">
            <v>0.11537499999999999</v>
          </cell>
          <cell r="K16">
            <v>9.2299999999999986</v>
          </cell>
          <cell r="L16">
            <v>0.69224999999999992</v>
          </cell>
        </row>
        <row r="17">
          <cell r="B17">
            <v>1</v>
          </cell>
          <cell r="C17">
            <v>0.25</v>
          </cell>
          <cell r="D17">
            <v>0.2</v>
          </cell>
          <cell r="E17">
            <v>0.6</v>
          </cell>
          <cell r="F17">
            <v>0.1</v>
          </cell>
          <cell r="G17">
            <v>4.9000000000000004</v>
          </cell>
          <cell r="H17">
            <v>1.5435000000000001</v>
          </cell>
          <cell r="I17">
            <v>2.2050000000000001</v>
          </cell>
          <cell r="J17">
            <v>8.5750000000000007E-2</v>
          </cell>
          <cell r="K17">
            <v>5.88</v>
          </cell>
          <cell r="L17">
            <v>0.73499999999999999</v>
          </cell>
        </row>
        <row r="18">
          <cell r="B18">
            <v>1</v>
          </cell>
          <cell r="C18">
            <v>0.2</v>
          </cell>
          <cell r="D18">
            <v>0.2</v>
          </cell>
          <cell r="E18">
            <v>0.6</v>
          </cell>
          <cell r="F18">
            <v>0.1</v>
          </cell>
          <cell r="G18">
            <v>7.9049999999999994</v>
          </cell>
          <cell r="H18">
            <v>2.2133999999999996</v>
          </cell>
          <cell r="I18">
            <v>3.1619999999999999</v>
          </cell>
          <cell r="J18">
            <v>0.11857500000000001</v>
          </cell>
          <cell r="K18">
            <v>9.4859999999999989</v>
          </cell>
          <cell r="L18">
            <v>0.94859999999999989</v>
          </cell>
        </row>
        <row r="19">
          <cell r="B19">
            <v>1</v>
          </cell>
          <cell r="C19">
            <v>0.4</v>
          </cell>
          <cell r="D19">
            <v>0.2</v>
          </cell>
          <cell r="E19">
            <v>0.6</v>
          </cell>
          <cell r="F19">
            <v>0.1</v>
          </cell>
          <cell r="G19">
            <v>3.5</v>
          </cell>
          <cell r="H19">
            <v>1.4700000000000002</v>
          </cell>
          <cell r="I19">
            <v>2.1000000000000005</v>
          </cell>
          <cell r="J19">
            <v>8.7500000000000008E-2</v>
          </cell>
          <cell r="K19">
            <v>4.2</v>
          </cell>
          <cell r="L19">
            <v>0.84</v>
          </cell>
        </row>
        <row r="20">
          <cell r="B20">
            <v>1</v>
          </cell>
          <cell r="C20">
            <v>0.25</v>
          </cell>
          <cell r="D20">
            <v>0.2</v>
          </cell>
          <cell r="E20">
            <v>0.6</v>
          </cell>
          <cell r="F20">
            <v>0.1</v>
          </cell>
          <cell r="G20">
            <v>7.9249999999999989</v>
          </cell>
          <cell r="H20">
            <v>2.4963749999999996</v>
          </cell>
          <cell r="I20">
            <v>3.5662499999999997</v>
          </cell>
          <cell r="J20">
            <v>0.13868749999999996</v>
          </cell>
          <cell r="K20">
            <v>9.509999999999998</v>
          </cell>
          <cell r="L20">
            <v>1.1887499999999998</v>
          </cell>
        </row>
        <row r="21">
          <cell r="B21">
            <v>1</v>
          </cell>
          <cell r="C21">
            <v>0.2</v>
          </cell>
          <cell r="D21">
            <v>0.2</v>
          </cell>
          <cell r="E21">
            <v>0.5</v>
          </cell>
          <cell r="F21">
            <v>0.1</v>
          </cell>
          <cell r="G21">
            <v>7.3</v>
          </cell>
          <cell r="H21">
            <v>1.752</v>
          </cell>
          <cell r="I21">
            <v>2.92</v>
          </cell>
          <cell r="J21">
            <v>0.10950000000000003</v>
          </cell>
          <cell r="K21">
            <v>7.3</v>
          </cell>
          <cell r="L21">
            <v>0.73</v>
          </cell>
        </row>
        <row r="22">
          <cell r="B22">
            <v>1</v>
          </cell>
          <cell r="C22">
            <v>0.25</v>
          </cell>
          <cell r="D22">
            <v>0.2</v>
          </cell>
          <cell r="E22">
            <v>0.6</v>
          </cell>
          <cell r="F22">
            <v>0.1</v>
          </cell>
          <cell r="G22">
            <v>7.85</v>
          </cell>
          <cell r="H22">
            <v>2.47275</v>
          </cell>
          <cell r="I22">
            <v>3.5324999999999998</v>
          </cell>
          <cell r="J22">
            <v>0.137375</v>
          </cell>
          <cell r="K22">
            <v>9.42</v>
          </cell>
          <cell r="L22">
            <v>1.1775</v>
          </cell>
        </row>
        <row r="23">
          <cell r="B23">
            <v>1</v>
          </cell>
          <cell r="C23">
            <v>0.2</v>
          </cell>
          <cell r="D23">
            <v>0.2</v>
          </cell>
          <cell r="E23">
            <v>0.6</v>
          </cell>
          <cell r="F23">
            <v>0.1</v>
          </cell>
          <cell r="G23">
            <v>7.9249999999999989</v>
          </cell>
          <cell r="H23">
            <v>2.2189999999999994</v>
          </cell>
          <cell r="I23">
            <v>3.17</v>
          </cell>
          <cell r="J23">
            <v>0.11887500000000001</v>
          </cell>
          <cell r="K23">
            <v>9.509999999999998</v>
          </cell>
          <cell r="L23">
            <v>0.95099999999999985</v>
          </cell>
        </row>
        <row r="24">
          <cell r="B24">
            <v>1</v>
          </cell>
          <cell r="C24">
            <v>0.3</v>
          </cell>
          <cell r="D24">
            <v>0.2</v>
          </cell>
          <cell r="E24">
            <v>0.5</v>
          </cell>
          <cell r="F24">
            <v>0.1</v>
          </cell>
          <cell r="G24">
            <v>3.6</v>
          </cell>
          <cell r="H24">
            <v>1.08</v>
          </cell>
          <cell r="I24">
            <v>1.8</v>
          </cell>
          <cell r="J24">
            <v>7.2000000000000008E-2</v>
          </cell>
          <cell r="K24">
            <v>3.6</v>
          </cell>
          <cell r="L24">
            <v>0.54</v>
          </cell>
        </row>
        <row r="25"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</row>
        <row r="26">
          <cell r="H26">
            <v>29.741640000000004</v>
          </cell>
          <cell r="I26">
            <v>46.0824</v>
          </cell>
          <cell r="J26">
            <v>1.734005</v>
          </cell>
          <cell r="K26">
            <v>123.48899999999998</v>
          </cell>
          <cell r="L26">
            <v>12.784500000000001</v>
          </cell>
        </row>
        <row r="28">
          <cell r="K28" t="str">
            <v xml:space="preserve"> (C/REL A AREA CONSTR)</v>
          </cell>
        </row>
        <row r="30">
          <cell r="C30">
            <v>29.741640000000004</v>
          </cell>
          <cell r="D30" t="str">
            <v>M3</v>
          </cell>
          <cell r="I30">
            <v>2.3263827290860029</v>
          </cell>
          <cell r="J30" t="str">
            <v>M3/M3</v>
          </cell>
          <cell r="K30">
            <v>4.1831894005457261E-2</v>
          </cell>
          <cell r="L30" t="str">
            <v>M3/M2</v>
          </cell>
        </row>
        <row r="31">
          <cell r="C31">
            <v>46.0824</v>
          </cell>
          <cell r="D31" t="str">
            <v>M2</v>
          </cell>
          <cell r="I31">
            <v>3.6045523876569279</v>
          </cell>
          <cell r="J31" t="str">
            <v>M2/M3</v>
          </cell>
          <cell r="K31">
            <v>6.481532532560691E-2</v>
          </cell>
          <cell r="L31" t="str">
            <v>M2/M2</v>
          </cell>
        </row>
        <row r="32">
          <cell r="C32">
            <v>1.734005</v>
          </cell>
          <cell r="D32" t="str">
            <v>M3</v>
          </cell>
          <cell r="I32">
            <v>0.13563338417615078</v>
          </cell>
          <cell r="J32" t="str">
            <v>M3/M3</v>
          </cell>
          <cell r="K32">
            <v>2.4388942023685616E-3</v>
          </cell>
          <cell r="L32" t="str">
            <v>M3/M2</v>
          </cell>
        </row>
        <row r="33">
          <cell r="C33">
            <v>123.48899999999998</v>
          </cell>
          <cell r="D33" t="str">
            <v>M2</v>
          </cell>
          <cell r="I33">
            <v>9.6592749032030945</v>
          </cell>
          <cell r="J33" t="str">
            <v>M2/M3</v>
          </cell>
          <cell r="K33">
            <v>0.17368843005429122</v>
          </cell>
          <cell r="L33" t="str">
            <v>M2/M2</v>
          </cell>
        </row>
        <row r="34">
          <cell r="C34">
            <v>12.784500000000001</v>
          </cell>
          <cell r="D34" t="str">
            <v>M3</v>
          </cell>
          <cell r="I34" t="str">
            <v xml:space="preserve">      -</v>
          </cell>
          <cell r="K34">
            <v>1.7981518467467442E-2</v>
          </cell>
          <cell r="L34" t="str">
            <v>M3/M2</v>
          </cell>
        </row>
        <row r="35">
          <cell r="C35">
            <v>1294</v>
          </cell>
          <cell r="D35" t="str">
            <v>KG</v>
          </cell>
          <cell r="I35">
            <v>101.21631663342328</v>
          </cell>
          <cell r="J35" t="str">
            <v>KG/M3</v>
          </cell>
          <cell r="K35">
            <v>1.8200230667529325</v>
          </cell>
        </row>
        <row r="36">
          <cell r="C36">
            <v>16.914594444444447</v>
          </cell>
          <cell r="D36" t="str">
            <v>M3</v>
          </cell>
          <cell r="I36">
            <v>1.3230548276776131</v>
          </cell>
          <cell r="J36" t="str">
            <v>M3/M3</v>
          </cell>
          <cell r="K36">
            <v>2.3790534817356952E-2</v>
          </cell>
          <cell r="L36" t="str">
            <v>M3/M2</v>
          </cell>
        </row>
        <row r="37">
          <cell r="C37">
            <v>16.675159222222224</v>
          </cell>
          <cell r="D37" t="str">
            <v>M3</v>
          </cell>
          <cell r="I37">
            <v>1.3043262718309063</v>
          </cell>
          <cell r="J37" t="str">
            <v>M3/M3</v>
          </cell>
          <cell r="K37">
            <v>2.3453766944530399E-2</v>
          </cell>
          <cell r="L37" t="str">
            <v>M3/M2</v>
          </cell>
        </row>
        <row r="38">
          <cell r="C38">
            <v>710.98</v>
          </cell>
          <cell r="D38" t="str">
            <v>M2</v>
          </cell>
        </row>
      </sheetData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B598E-2516-435F-B395-4C21C551D0AE}">
  <sheetPr>
    <pageSetUpPr fitToPage="1"/>
  </sheetPr>
  <dimension ref="A1:E26"/>
  <sheetViews>
    <sheetView view="pageBreakPreview" zoomScale="60" zoomScaleNormal="100" workbookViewId="0">
      <selection activeCell="C31" sqref="C31"/>
    </sheetView>
  </sheetViews>
  <sheetFormatPr defaultRowHeight="13.8" x14ac:dyDescent="0.25"/>
  <cols>
    <col min="1" max="1" width="41.296875" customWidth="1"/>
    <col min="2" max="2" width="19.09765625" customWidth="1"/>
    <col min="3" max="3" width="71.59765625" customWidth="1"/>
    <col min="4" max="4" width="23.09765625" customWidth="1"/>
    <col min="5" max="5" width="21.09765625" customWidth="1"/>
    <col min="6" max="6" width="12.296875" bestFit="1" customWidth="1"/>
    <col min="7" max="7" width="13.3984375" bestFit="1" customWidth="1"/>
  </cols>
  <sheetData>
    <row r="1" spans="1:5" ht="10.050000000000001" customHeight="1" x14ac:dyDescent="0.25">
      <c r="B1" s="41"/>
      <c r="C1" s="41"/>
      <c r="D1" s="31"/>
      <c r="E1" s="29"/>
    </row>
    <row r="2" spans="1:5" ht="59.4" customHeight="1" x14ac:dyDescent="0.25">
      <c r="A2" s="126"/>
      <c r="B2" s="32" t="s">
        <v>76</v>
      </c>
      <c r="C2" s="34" t="s">
        <v>884</v>
      </c>
      <c r="D2" s="33" t="s">
        <v>158</v>
      </c>
      <c r="E2" s="35" t="s">
        <v>866</v>
      </c>
    </row>
    <row r="3" spans="1:5" x14ac:dyDescent="0.25">
      <c r="A3" s="126"/>
      <c r="B3" s="36" t="s">
        <v>868</v>
      </c>
      <c r="C3" s="82" t="s">
        <v>180</v>
      </c>
      <c r="D3" s="37" t="s">
        <v>77</v>
      </c>
      <c r="E3" s="42" t="s">
        <v>78</v>
      </c>
    </row>
    <row r="4" spans="1:5" ht="26.4" x14ac:dyDescent="0.25">
      <c r="A4" s="126"/>
      <c r="B4" s="38" t="s">
        <v>79</v>
      </c>
      <c r="C4" s="39" t="s">
        <v>338</v>
      </c>
      <c r="D4" s="40" t="s">
        <v>159</v>
      </c>
      <c r="E4" s="83">
        <v>0.28820000000000001</v>
      </c>
    </row>
    <row r="5" spans="1:5" ht="10.050000000000001" customHeight="1" x14ac:dyDescent="0.25">
      <c r="B5" s="41"/>
      <c r="C5" s="41"/>
      <c r="D5" s="31"/>
      <c r="E5" s="29"/>
    </row>
    <row r="6" spans="1:5" ht="18.600000000000001" customHeight="1" x14ac:dyDescent="0.25">
      <c r="B6" s="124" t="s">
        <v>80</v>
      </c>
      <c r="C6" s="125"/>
      <c r="D6" s="125"/>
      <c r="E6" s="125"/>
    </row>
    <row r="7" spans="1:5" ht="19.2" customHeight="1" x14ac:dyDescent="0.25">
      <c r="B7" s="77" t="s">
        <v>66</v>
      </c>
      <c r="C7" s="77" t="s">
        <v>69</v>
      </c>
      <c r="D7" s="77" t="s">
        <v>74</v>
      </c>
      <c r="E7" s="77" t="s">
        <v>75</v>
      </c>
    </row>
    <row r="8" spans="1:5" ht="16.05" customHeight="1" x14ac:dyDescent="0.25">
      <c r="B8" s="78" t="s">
        <v>3</v>
      </c>
      <c r="C8" s="79" t="s">
        <v>169</v>
      </c>
      <c r="D8" s="80">
        <v>1779.61</v>
      </c>
      <c r="E8" s="81">
        <v>9.1570934279172084E-3</v>
      </c>
    </row>
    <row r="9" spans="1:5" ht="16.05" customHeight="1" x14ac:dyDescent="0.25">
      <c r="B9" s="78" t="s">
        <v>4</v>
      </c>
      <c r="C9" s="79" t="s">
        <v>170</v>
      </c>
      <c r="D9" s="80">
        <v>668.19</v>
      </c>
      <c r="E9" s="81">
        <v>3.4424044836489833E-3</v>
      </c>
    </row>
    <row r="10" spans="1:5" ht="16.05" customHeight="1" x14ac:dyDescent="0.25">
      <c r="B10" s="78" t="s">
        <v>160</v>
      </c>
      <c r="C10" s="79" t="s">
        <v>171</v>
      </c>
      <c r="D10" s="80">
        <v>3406.68</v>
      </c>
      <c r="E10" s="81">
        <v>1.759799135398268E-2</v>
      </c>
    </row>
    <row r="11" spans="1:5" ht="16.05" customHeight="1" x14ac:dyDescent="0.25">
      <c r="B11" s="78" t="s">
        <v>161</v>
      </c>
      <c r="C11" s="79" t="s">
        <v>172</v>
      </c>
      <c r="D11" s="80">
        <v>94762.08</v>
      </c>
      <c r="E11" s="81">
        <v>0.48896815184764297</v>
      </c>
    </row>
    <row r="12" spans="1:5" ht="16.05" customHeight="1" x14ac:dyDescent="0.25">
      <c r="B12" s="78" t="s">
        <v>162</v>
      </c>
      <c r="C12" s="79" t="s">
        <v>173</v>
      </c>
      <c r="D12" s="80">
        <v>7097.48</v>
      </c>
      <c r="E12" s="81">
        <v>3.6429674085116617E-2</v>
      </c>
    </row>
    <row r="13" spans="1:5" ht="16.05" customHeight="1" x14ac:dyDescent="0.25">
      <c r="B13" s="78" t="s">
        <v>163</v>
      </c>
      <c r="C13" s="79" t="s">
        <v>174</v>
      </c>
      <c r="D13" s="80">
        <v>6864.15</v>
      </c>
      <c r="E13" s="81">
        <v>3.5325735077707629E-2</v>
      </c>
    </row>
    <row r="14" spans="1:5" ht="16.05" customHeight="1" x14ac:dyDescent="0.25">
      <c r="B14" s="78" t="s">
        <v>164</v>
      </c>
      <c r="C14" s="79" t="s">
        <v>175</v>
      </c>
      <c r="D14" s="80">
        <v>1019.33</v>
      </c>
      <c r="E14" s="81">
        <v>5.2382169477367792E-3</v>
      </c>
    </row>
    <row r="15" spans="1:5" ht="16.05" customHeight="1" x14ac:dyDescent="0.25">
      <c r="B15" s="78" t="s">
        <v>165</v>
      </c>
      <c r="C15" s="79" t="s">
        <v>176</v>
      </c>
      <c r="D15" s="80">
        <v>23617.59</v>
      </c>
      <c r="E15" s="81">
        <v>0.1215127811042553</v>
      </c>
    </row>
    <row r="16" spans="1:5" ht="16.05" customHeight="1" x14ac:dyDescent="0.25">
      <c r="B16" s="78" t="s">
        <v>166</v>
      </c>
      <c r="C16" s="79" t="s">
        <v>177</v>
      </c>
      <c r="D16" s="80">
        <v>4652.53</v>
      </c>
      <c r="E16" s="81">
        <v>2.3971724213269263E-2</v>
      </c>
    </row>
    <row r="17" spans="2:5" ht="16.05" customHeight="1" x14ac:dyDescent="0.25">
      <c r="B17" s="78" t="s">
        <v>167</v>
      </c>
      <c r="C17" s="79" t="s">
        <v>178</v>
      </c>
      <c r="D17" s="80">
        <v>47427.59</v>
      </c>
      <c r="E17" s="81">
        <v>0.24602411546436864</v>
      </c>
    </row>
    <row r="18" spans="2:5" ht="16.05" customHeight="1" x14ac:dyDescent="0.25">
      <c r="B18" s="78" t="s">
        <v>168</v>
      </c>
      <c r="C18" s="79" t="s">
        <v>179</v>
      </c>
      <c r="D18" s="80">
        <v>2379.88</v>
      </c>
      <c r="E18" s="81">
        <v>1.2332111994353944E-2</v>
      </c>
    </row>
    <row r="19" spans="2:5" ht="6" customHeight="1" x14ac:dyDescent="0.25"/>
    <row r="20" spans="2:5" x14ac:dyDescent="0.25">
      <c r="C20" s="114" t="s">
        <v>74</v>
      </c>
      <c r="D20" s="115">
        <f>SUM(D8:D18)</f>
        <v>193675.11</v>
      </c>
    </row>
    <row r="24" spans="2:5" x14ac:dyDescent="0.25">
      <c r="C24" s="47" t="s">
        <v>865</v>
      </c>
    </row>
    <row r="25" spans="2:5" x14ac:dyDescent="0.25">
      <c r="C25" s="47" t="s">
        <v>867</v>
      </c>
    </row>
    <row r="26" spans="2:5" x14ac:dyDescent="0.25">
      <c r="C26" s="47" t="s">
        <v>869</v>
      </c>
    </row>
  </sheetData>
  <mergeCells count="2">
    <mergeCell ref="B6:E6"/>
    <mergeCell ref="A2:A4"/>
  </mergeCells>
  <pageMargins left="0.5" right="0.5" top="1" bottom="1" header="0.5" footer="0.5"/>
  <pageSetup paperSize="9" scale="47" fitToHeight="0" orientation="portrait" r:id="rId1"/>
  <headerFooter>
    <oddHeader xml:space="preserve">&amp;L </oddHeader>
    <oddFooter xml:space="preserve">&amp;L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89C34-5463-4C73-95F7-9E29953AA301}">
  <sheetPr>
    <pageSetUpPr fitToPage="1"/>
  </sheetPr>
  <dimension ref="A1:K85"/>
  <sheetViews>
    <sheetView view="pageBreakPreview" zoomScale="60" zoomScaleNormal="100" workbookViewId="0">
      <selection activeCell="E15" sqref="E15"/>
    </sheetView>
  </sheetViews>
  <sheetFormatPr defaultRowHeight="13.8" x14ac:dyDescent="0.25"/>
  <cols>
    <col min="1" max="1" width="38.69921875" customWidth="1"/>
    <col min="2" max="2" width="15.09765625" customWidth="1"/>
    <col min="3" max="3" width="13.3984375" customWidth="1"/>
    <col min="4" max="4" width="15" customWidth="1"/>
    <col min="5" max="5" width="63.296875" customWidth="1"/>
    <col min="6" max="6" width="8" bestFit="1" customWidth="1"/>
    <col min="7" max="8" width="13" bestFit="1" customWidth="1"/>
    <col min="9" max="9" width="18.5" customWidth="1"/>
    <col min="10" max="10" width="15" customWidth="1"/>
    <col min="11" max="11" width="14.19921875" customWidth="1"/>
    <col min="12" max="12" width="24.5" customWidth="1"/>
  </cols>
  <sheetData>
    <row r="1" spans="1:11" ht="7.95" customHeight="1" x14ac:dyDescent="0.25">
      <c r="B1" s="30"/>
      <c r="C1" s="29"/>
      <c r="D1" s="29"/>
      <c r="E1" s="29"/>
      <c r="F1" s="29"/>
      <c r="G1" s="29"/>
      <c r="H1" s="29"/>
      <c r="I1" s="31"/>
      <c r="J1" s="31"/>
      <c r="K1" s="30"/>
    </row>
    <row r="2" spans="1:11" ht="39" customHeight="1" x14ac:dyDescent="0.25">
      <c r="A2" s="128"/>
      <c r="B2" s="32" t="s">
        <v>76</v>
      </c>
      <c r="C2" s="136" t="s">
        <v>884</v>
      </c>
      <c r="D2" s="136"/>
      <c r="E2" s="136"/>
      <c r="F2" s="136"/>
      <c r="G2" s="136"/>
      <c r="H2" s="136"/>
      <c r="I2" s="33" t="s">
        <v>158</v>
      </c>
      <c r="J2" s="136" t="s">
        <v>866</v>
      </c>
      <c r="K2" s="137"/>
    </row>
    <row r="3" spans="1:11" ht="41.4" customHeight="1" x14ac:dyDescent="0.25">
      <c r="A3" s="129"/>
      <c r="B3" s="36" t="s">
        <v>868</v>
      </c>
      <c r="C3" s="138" t="s">
        <v>180</v>
      </c>
      <c r="D3" s="138"/>
      <c r="E3" s="138"/>
      <c r="F3" s="138"/>
      <c r="G3" s="138"/>
      <c r="H3" s="138"/>
      <c r="I3" s="37" t="s">
        <v>77</v>
      </c>
      <c r="J3" s="138" t="s">
        <v>78</v>
      </c>
      <c r="K3" s="139"/>
    </row>
    <row r="4" spans="1:11" ht="38.4" customHeight="1" x14ac:dyDescent="0.25">
      <c r="A4" s="130"/>
      <c r="B4" s="38" t="s">
        <v>79</v>
      </c>
      <c r="C4" s="135" t="s">
        <v>338</v>
      </c>
      <c r="D4" s="135"/>
      <c r="E4" s="135"/>
      <c r="F4" s="135"/>
      <c r="G4" s="135"/>
      <c r="H4" s="135"/>
      <c r="I4" s="40" t="s">
        <v>159</v>
      </c>
      <c r="J4" s="131">
        <v>0.28820000000000001</v>
      </c>
      <c r="K4" s="132"/>
    </row>
    <row r="5" spans="1:11" ht="7.95" customHeight="1" x14ac:dyDescent="0.25">
      <c r="B5" s="25"/>
      <c r="C5" s="26"/>
      <c r="D5" s="26"/>
      <c r="E5" s="133"/>
      <c r="F5" s="133"/>
      <c r="G5" s="133"/>
      <c r="H5" s="133"/>
      <c r="I5" s="27"/>
      <c r="J5" s="27"/>
      <c r="K5" s="28"/>
    </row>
    <row r="6" spans="1:11" ht="21" customHeight="1" x14ac:dyDescent="0.25">
      <c r="B6" s="124" t="s">
        <v>65</v>
      </c>
      <c r="C6" s="134"/>
      <c r="D6" s="134"/>
      <c r="E6" s="134"/>
      <c r="F6" s="134"/>
      <c r="G6" s="134"/>
      <c r="H6" s="134"/>
      <c r="I6" s="134"/>
      <c r="J6" s="134"/>
      <c r="K6" s="134"/>
    </row>
    <row r="7" spans="1:11" ht="30" customHeight="1" x14ac:dyDescent="0.25">
      <c r="B7" s="84" t="s">
        <v>66</v>
      </c>
      <c r="C7" s="85" t="s">
        <v>67</v>
      </c>
      <c r="D7" s="85" t="s">
        <v>68</v>
      </c>
      <c r="E7" s="85" t="s">
        <v>69</v>
      </c>
      <c r="F7" s="85" t="s">
        <v>70</v>
      </c>
      <c r="G7" s="85" t="s">
        <v>71</v>
      </c>
      <c r="H7" s="85" t="s">
        <v>72</v>
      </c>
      <c r="I7" s="85" t="s">
        <v>73</v>
      </c>
      <c r="J7" s="85" t="s">
        <v>74</v>
      </c>
      <c r="K7" s="86" t="s">
        <v>75</v>
      </c>
    </row>
    <row r="8" spans="1:11" x14ac:dyDescent="0.25">
      <c r="B8" s="69" t="s">
        <v>3</v>
      </c>
      <c r="C8" s="69" t="s">
        <v>8</v>
      </c>
      <c r="D8" s="69"/>
      <c r="E8" s="69" t="s">
        <v>169</v>
      </c>
      <c r="F8" s="76"/>
      <c r="G8" s="70"/>
      <c r="H8" s="70"/>
      <c r="I8" s="74"/>
      <c r="J8" s="74">
        <f>J9</f>
        <v>1779.61</v>
      </c>
      <c r="K8" s="75">
        <v>9.1570934279172084E-3</v>
      </c>
    </row>
    <row r="9" spans="1:11" ht="26.4" x14ac:dyDescent="0.25">
      <c r="B9" s="5" t="s">
        <v>10</v>
      </c>
      <c r="C9" s="5" t="s">
        <v>182</v>
      </c>
      <c r="D9" s="5" t="s">
        <v>18</v>
      </c>
      <c r="E9" s="5" t="s">
        <v>183</v>
      </c>
      <c r="F9" s="4" t="s">
        <v>184</v>
      </c>
      <c r="G9" s="68">
        <v>3</v>
      </c>
      <c r="H9" s="3">
        <v>460.49</v>
      </c>
      <c r="I9" s="3">
        <v>593.20000000000005</v>
      </c>
      <c r="J9" s="3">
        <v>1779.61</v>
      </c>
      <c r="K9" s="87">
        <v>9.1570934279172084E-3</v>
      </c>
    </row>
    <row r="10" spans="1:11" x14ac:dyDescent="0.25">
      <c r="B10" s="69" t="s">
        <v>4</v>
      </c>
      <c r="C10" s="69" t="s">
        <v>8</v>
      </c>
      <c r="D10" s="69"/>
      <c r="E10" s="69" t="s">
        <v>170</v>
      </c>
      <c r="F10" s="76"/>
      <c r="G10" s="70">
        <v>1</v>
      </c>
      <c r="H10" s="70" t="s">
        <v>7</v>
      </c>
      <c r="I10" s="74"/>
      <c r="J10" s="74">
        <f>J11</f>
        <v>668.19</v>
      </c>
      <c r="K10" s="75">
        <v>3.4424044836489833E-3</v>
      </c>
    </row>
    <row r="11" spans="1:11" ht="39.6" x14ac:dyDescent="0.25">
      <c r="B11" s="5" t="s">
        <v>9</v>
      </c>
      <c r="C11" s="5" t="s">
        <v>185</v>
      </c>
      <c r="D11" s="5" t="s">
        <v>18</v>
      </c>
      <c r="E11" s="5" t="s">
        <v>186</v>
      </c>
      <c r="F11" s="4" t="s">
        <v>145</v>
      </c>
      <c r="G11" s="68">
        <v>3</v>
      </c>
      <c r="H11" s="3">
        <v>172.9</v>
      </c>
      <c r="I11" s="3">
        <v>222.73</v>
      </c>
      <c r="J11" s="3">
        <v>668.19</v>
      </c>
      <c r="K11" s="87">
        <v>3.4424044836489833E-3</v>
      </c>
    </row>
    <row r="12" spans="1:11" x14ac:dyDescent="0.25">
      <c r="B12" s="69" t="s">
        <v>160</v>
      </c>
      <c r="C12" s="69" t="s">
        <v>8</v>
      </c>
      <c r="D12" s="69"/>
      <c r="E12" s="69" t="s">
        <v>171</v>
      </c>
      <c r="F12" s="76"/>
      <c r="G12" s="70">
        <v>1</v>
      </c>
      <c r="H12" s="70" t="s">
        <v>7</v>
      </c>
      <c r="I12" s="74"/>
      <c r="J12" s="74">
        <v>3406.68</v>
      </c>
      <c r="K12" s="75">
        <v>1.759799135398268E-2</v>
      </c>
    </row>
    <row r="13" spans="1:11" ht="39.6" x14ac:dyDescent="0.25">
      <c r="B13" s="5" t="s">
        <v>187</v>
      </c>
      <c r="C13" s="5" t="s">
        <v>188</v>
      </c>
      <c r="D13" s="5" t="s">
        <v>18</v>
      </c>
      <c r="E13" s="5" t="s">
        <v>189</v>
      </c>
      <c r="F13" s="4" t="s">
        <v>184</v>
      </c>
      <c r="G13" s="68">
        <v>6</v>
      </c>
      <c r="H13" s="3">
        <v>70.41</v>
      </c>
      <c r="I13" s="3">
        <v>90.7</v>
      </c>
      <c r="J13" s="3">
        <v>544.21</v>
      </c>
      <c r="K13" s="87">
        <v>2.8087264784032503E-3</v>
      </c>
    </row>
    <row r="14" spans="1:11" ht="26.4" x14ac:dyDescent="0.25">
      <c r="B14" s="5" t="s">
        <v>190</v>
      </c>
      <c r="C14" s="5" t="s">
        <v>191</v>
      </c>
      <c r="D14" s="5" t="s">
        <v>192</v>
      </c>
      <c r="E14" s="5" t="s">
        <v>193</v>
      </c>
      <c r="F14" s="4" t="s">
        <v>184</v>
      </c>
      <c r="G14" s="68">
        <v>14</v>
      </c>
      <c r="H14" s="3">
        <v>87.14</v>
      </c>
      <c r="I14" s="3">
        <v>112.25</v>
      </c>
      <c r="J14" s="3">
        <v>1571.55</v>
      </c>
      <c r="K14" s="87">
        <v>8.1195964022789027E-3</v>
      </c>
    </row>
    <row r="15" spans="1:11" ht="26.4" x14ac:dyDescent="0.25">
      <c r="B15" s="5" t="s">
        <v>194</v>
      </c>
      <c r="C15" s="5" t="s">
        <v>191</v>
      </c>
      <c r="D15" s="5" t="s">
        <v>192</v>
      </c>
      <c r="E15" s="5" t="s">
        <v>193</v>
      </c>
      <c r="F15" s="4" t="s">
        <v>184</v>
      </c>
      <c r="G15" s="68">
        <v>2</v>
      </c>
      <c r="H15" s="3">
        <v>87.14</v>
      </c>
      <c r="I15" s="3">
        <v>112.25</v>
      </c>
      <c r="J15" s="3">
        <v>224.51</v>
      </c>
      <c r="K15" s="87">
        <v>1.1599423431827003E-3</v>
      </c>
    </row>
    <row r="16" spans="1:11" ht="26.4" x14ac:dyDescent="0.25">
      <c r="B16" s="5" t="s">
        <v>195</v>
      </c>
      <c r="C16" s="5" t="s">
        <v>191</v>
      </c>
      <c r="D16" s="5" t="s">
        <v>192</v>
      </c>
      <c r="E16" s="5" t="s">
        <v>193</v>
      </c>
      <c r="F16" s="4" t="s">
        <v>184</v>
      </c>
      <c r="G16" s="68">
        <v>9.5</v>
      </c>
      <c r="H16" s="3">
        <v>87.14</v>
      </c>
      <c r="I16" s="3">
        <v>112.25</v>
      </c>
      <c r="J16" s="3">
        <v>1066.4100000000001</v>
      </c>
      <c r="K16" s="87">
        <v>5.5097261301178266E-3</v>
      </c>
    </row>
    <row r="17" spans="2:11" x14ac:dyDescent="0.25">
      <c r="B17" s="69" t="s">
        <v>161</v>
      </c>
      <c r="C17" s="69" t="s">
        <v>8</v>
      </c>
      <c r="D17" s="69"/>
      <c r="E17" s="69" t="s">
        <v>172</v>
      </c>
      <c r="F17" s="76"/>
      <c r="G17" s="70">
        <v>1</v>
      </c>
      <c r="H17" s="70" t="s">
        <v>7</v>
      </c>
      <c r="I17" s="74"/>
      <c r="J17" s="74">
        <v>94762.08</v>
      </c>
      <c r="K17" s="75">
        <v>0.48896815184764297</v>
      </c>
    </row>
    <row r="18" spans="2:11" x14ac:dyDescent="0.25">
      <c r="B18" s="5" t="s">
        <v>196</v>
      </c>
      <c r="C18" s="5" t="s">
        <v>197</v>
      </c>
      <c r="D18" s="5" t="s">
        <v>192</v>
      </c>
      <c r="E18" s="5" t="s">
        <v>198</v>
      </c>
      <c r="F18" s="4" t="s">
        <v>184</v>
      </c>
      <c r="G18" s="68">
        <v>445.04</v>
      </c>
      <c r="H18" s="3">
        <v>16.25</v>
      </c>
      <c r="I18" s="3">
        <v>20.93</v>
      </c>
      <c r="J18" s="3">
        <v>9316.1299999999992</v>
      </c>
      <c r="K18" s="87">
        <v>4.8407289661413645E-2</v>
      </c>
    </row>
    <row r="19" spans="2:11" x14ac:dyDescent="0.25">
      <c r="B19" s="5" t="s">
        <v>199</v>
      </c>
      <c r="C19" s="5" t="s">
        <v>200</v>
      </c>
      <c r="D19" s="5" t="s">
        <v>192</v>
      </c>
      <c r="E19" s="5" t="s">
        <v>201</v>
      </c>
      <c r="F19" s="4" t="s">
        <v>184</v>
      </c>
      <c r="G19" s="68">
        <v>84.33</v>
      </c>
      <c r="H19" s="3">
        <v>12.83</v>
      </c>
      <c r="I19" s="3">
        <v>16.53</v>
      </c>
      <c r="J19" s="3">
        <v>1393.77</v>
      </c>
      <c r="K19" s="87">
        <v>7.2491699058220135E-3</v>
      </c>
    </row>
    <row r="20" spans="2:11" ht="26.4" x14ac:dyDescent="0.25">
      <c r="B20" s="5" t="s">
        <v>202</v>
      </c>
      <c r="C20" s="5" t="s">
        <v>203</v>
      </c>
      <c r="D20" s="5" t="s">
        <v>18</v>
      </c>
      <c r="E20" s="5" t="s">
        <v>204</v>
      </c>
      <c r="F20" s="4" t="s">
        <v>184</v>
      </c>
      <c r="G20" s="68">
        <v>445.04</v>
      </c>
      <c r="H20" s="3">
        <v>12.81</v>
      </c>
      <c r="I20" s="3">
        <v>16.5</v>
      </c>
      <c r="J20" s="3">
        <v>7343.98</v>
      </c>
      <c r="K20" s="87">
        <v>3.7931429891469921E-2</v>
      </c>
    </row>
    <row r="21" spans="2:11" ht="26.4" x14ac:dyDescent="0.25">
      <c r="B21" s="5" t="s">
        <v>205</v>
      </c>
      <c r="C21" s="5" t="s">
        <v>206</v>
      </c>
      <c r="D21" s="5" t="s">
        <v>18</v>
      </c>
      <c r="E21" s="5" t="s">
        <v>207</v>
      </c>
      <c r="F21" s="4" t="s">
        <v>184</v>
      </c>
      <c r="G21" s="68">
        <v>84.33</v>
      </c>
      <c r="H21" s="3">
        <v>11.25</v>
      </c>
      <c r="I21" s="3">
        <v>14.49</v>
      </c>
      <c r="J21" s="3">
        <v>1222.1300000000001</v>
      </c>
      <c r="K21" s="87">
        <v>6.3248799960207878E-3</v>
      </c>
    </row>
    <row r="22" spans="2:11" ht="26.4" x14ac:dyDescent="0.25">
      <c r="B22" s="5" t="s">
        <v>208</v>
      </c>
      <c r="C22" s="5" t="s">
        <v>209</v>
      </c>
      <c r="D22" s="5" t="s">
        <v>18</v>
      </c>
      <c r="E22" s="5" t="s">
        <v>210</v>
      </c>
      <c r="F22" s="4" t="s">
        <v>184</v>
      </c>
      <c r="G22" s="68">
        <v>483.4</v>
      </c>
      <c r="H22" s="3">
        <v>68.650000000000006</v>
      </c>
      <c r="I22" s="3">
        <v>88.43</v>
      </c>
      <c r="J22" s="3">
        <v>42749.45</v>
      </c>
      <c r="K22" s="87">
        <v>0.22005782696722939</v>
      </c>
    </row>
    <row r="23" spans="2:11" ht="52.8" x14ac:dyDescent="0.25">
      <c r="B23" s="5" t="s">
        <v>211</v>
      </c>
      <c r="C23" s="5" t="s">
        <v>212</v>
      </c>
      <c r="D23" s="5" t="s">
        <v>18</v>
      </c>
      <c r="E23" s="5" t="s">
        <v>213</v>
      </c>
      <c r="F23" s="4" t="s">
        <v>184</v>
      </c>
      <c r="G23" s="68">
        <v>558.25</v>
      </c>
      <c r="H23" s="3">
        <v>24.11</v>
      </c>
      <c r="I23" s="3">
        <v>31.06</v>
      </c>
      <c r="J23" s="3">
        <v>17338.41</v>
      </c>
      <c r="K23" s="87">
        <v>8.9799809212867107E-2</v>
      </c>
    </row>
    <row r="24" spans="2:11" ht="26.4" x14ac:dyDescent="0.25">
      <c r="B24" s="5" t="s">
        <v>214</v>
      </c>
      <c r="C24" s="5" t="s">
        <v>215</v>
      </c>
      <c r="D24" s="5" t="s">
        <v>18</v>
      </c>
      <c r="E24" s="5" t="s">
        <v>216</v>
      </c>
      <c r="F24" s="4" t="s">
        <v>184</v>
      </c>
      <c r="G24" s="68">
        <v>404.1</v>
      </c>
      <c r="H24" s="3">
        <v>29.58</v>
      </c>
      <c r="I24" s="3">
        <v>38.1</v>
      </c>
      <c r="J24" s="3">
        <v>15398.21</v>
      </c>
      <c r="K24" s="87">
        <v>7.9197746212820094E-2</v>
      </c>
    </row>
    <row r="25" spans="2:11" x14ac:dyDescent="0.25">
      <c r="B25" s="69" t="s">
        <v>162</v>
      </c>
      <c r="C25" s="69" t="s">
        <v>8</v>
      </c>
      <c r="D25" s="69"/>
      <c r="E25" s="69" t="s">
        <v>173</v>
      </c>
      <c r="F25" s="76"/>
      <c r="G25" s="70">
        <v>1</v>
      </c>
      <c r="H25" s="70" t="s">
        <v>7</v>
      </c>
      <c r="I25" s="74">
        <v>6979.77</v>
      </c>
      <c r="J25" s="74">
        <v>7097.48</v>
      </c>
      <c r="K25" s="75">
        <v>3.6429674085116617E-2</v>
      </c>
    </row>
    <row r="26" spans="2:11" x14ac:dyDescent="0.25">
      <c r="B26" s="5" t="s">
        <v>217</v>
      </c>
      <c r="C26" s="5" t="s">
        <v>218</v>
      </c>
      <c r="D26" s="5" t="s">
        <v>219</v>
      </c>
      <c r="E26" s="5" t="s">
        <v>220</v>
      </c>
      <c r="F26" s="4" t="s">
        <v>30</v>
      </c>
      <c r="G26" s="68">
        <v>4</v>
      </c>
      <c r="H26" s="3">
        <v>83.4</v>
      </c>
      <c r="I26" s="3">
        <v>107.44</v>
      </c>
      <c r="J26" s="3">
        <v>429.74</v>
      </c>
      <c r="K26" s="87">
        <v>2.2127841784365444E-3</v>
      </c>
    </row>
    <row r="27" spans="2:11" x14ac:dyDescent="0.25">
      <c r="B27" s="5" t="s">
        <v>221</v>
      </c>
      <c r="C27" s="5" t="s">
        <v>222</v>
      </c>
      <c r="D27" s="5" t="s">
        <v>219</v>
      </c>
      <c r="E27" s="5" t="s">
        <v>223</v>
      </c>
      <c r="F27" s="4" t="s">
        <v>224</v>
      </c>
      <c r="G27" s="68">
        <v>21.6</v>
      </c>
      <c r="H27" s="3">
        <v>239.63</v>
      </c>
      <c r="I27" s="3">
        <v>308.69</v>
      </c>
      <c r="J27" s="3">
        <v>6667.73</v>
      </c>
      <c r="K27" s="87">
        <v>3.4216889906680072E-2</v>
      </c>
    </row>
    <row r="28" spans="2:11" x14ac:dyDescent="0.25">
      <c r="B28" s="69" t="s">
        <v>163</v>
      </c>
      <c r="C28" s="69" t="s">
        <v>8</v>
      </c>
      <c r="D28" s="69"/>
      <c r="E28" s="69" t="s">
        <v>174</v>
      </c>
      <c r="F28" s="76"/>
      <c r="G28" s="70">
        <v>1</v>
      </c>
      <c r="H28" s="70" t="s">
        <v>7</v>
      </c>
      <c r="I28" s="74">
        <v>6768.26</v>
      </c>
      <c r="J28" s="74">
        <v>6864.15</v>
      </c>
      <c r="K28" s="75">
        <v>3.5325735077707629E-2</v>
      </c>
    </row>
    <row r="29" spans="2:11" ht="26.4" x14ac:dyDescent="0.25">
      <c r="B29" s="5" t="s">
        <v>225</v>
      </c>
      <c r="C29" s="5" t="s">
        <v>226</v>
      </c>
      <c r="D29" s="5" t="s">
        <v>18</v>
      </c>
      <c r="E29" s="5" t="s">
        <v>227</v>
      </c>
      <c r="F29" s="4" t="s">
        <v>145</v>
      </c>
      <c r="G29" s="68">
        <v>4</v>
      </c>
      <c r="H29" s="3">
        <v>554.02</v>
      </c>
      <c r="I29" s="3">
        <v>713.69</v>
      </c>
      <c r="J29" s="3">
        <v>2854.75</v>
      </c>
      <c r="K29" s="87">
        <v>1.4684878415609785E-2</v>
      </c>
    </row>
    <row r="30" spans="2:11" ht="26.4" x14ac:dyDescent="0.25">
      <c r="B30" s="5" t="s">
        <v>228</v>
      </c>
      <c r="C30" s="5" t="s">
        <v>229</v>
      </c>
      <c r="D30" s="5" t="s">
        <v>18</v>
      </c>
      <c r="E30" s="5" t="s">
        <v>230</v>
      </c>
      <c r="F30" s="4" t="s">
        <v>145</v>
      </c>
      <c r="G30" s="68">
        <v>4</v>
      </c>
      <c r="H30" s="3">
        <v>41.65</v>
      </c>
      <c r="I30" s="3">
        <v>53.65</v>
      </c>
      <c r="J30" s="3">
        <v>214.61</v>
      </c>
      <c r="K30" s="87">
        <v>1.1046175193987883E-3</v>
      </c>
    </row>
    <row r="31" spans="2:11" ht="52.8" x14ac:dyDescent="0.25">
      <c r="B31" s="5" t="s">
        <v>231</v>
      </c>
      <c r="C31" s="5" t="s">
        <v>232</v>
      </c>
      <c r="D31" s="5" t="s">
        <v>18</v>
      </c>
      <c r="E31" s="5" t="s">
        <v>233</v>
      </c>
      <c r="F31" s="4" t="s">
        <v>145</v>
      </c>
      <c r="G31" s="68">
        <v>2</v>
      </c>
      <c r="H31" s="3">
        <v>247.43</v>
      </c>
      <c r="I31" s="3">
        <v>318.74</v>
      </c>
      <c r="J31" s="3">
        <v>637.48</v>
      </c>
      <c r="K31" s="87">
        <v>3.2811795962258659E-3</v>
      </c>
    </row>
    <row r="32" spans="2:11" ht="26.4" x14ac:dyDescent="0.25">
      <c r="B32" s="5" t="s">
        <v>234</v>
      </c>
      <c r="C32" s="5" t="s">
        <v>235</v>
      </c>
      <c r="D32" s="5" t="s">
        <v>18</v>
      </c>
      <c r="E32" s="5" t="s">
        <v>236</v>
      </c>
      <c r="F32" s="4" t="s">
        <v>145</v>
      </c>
      <c r="G32" s="68">
        <v>6</v>
      </c>
      <c r="H32" s="3">
        <v>161.83000000000001</v>
      </c>
      <c r="I32" s="3">
        <v>208.47</v>
      </c>
      <c r="J32" s="3">
        <v>1250.82</v>
      </c>
      <c r="K32" s="87">
        <v>6.4423147634866396E-3</v>
      </c>
    </row>
    <row r="33" spans="2:11" ht="26.4" x14ac:dyDescent="0.25">
      <c r="B33" s="5" t="s">
        <v>237</v>
      </c>
      <c r="C33" s="5" t="s">
        <v>238</v>
      </c>
      <c r="D33" s="5" t="s">
        <v>18</v>
      </c>
      <c r="E33" s="5" t="s">
        <v>239</v>
      </c>
      <c r="F33" s="4" t="s">
        <v>145</v>
      </c>
      <c r="G33" s="68">
        <v>8</v>
      </c>
      <c r="H33" s="3">
        <v>51.06</v>
      </c>
      <c r="I33" s="3">
        <v>65.78</v>
      </c>
      <c r="J33" s="3">
        <v>526.20000000000005</v>
      </c>
      <c r="K33" s="87">
        <v>2.7065321340929674E-3</v>
      </c>
    </row>
    <row r="34" spans="2:11" ht="26.4" x14ac:dyDescent="0.25">
      <c r="B34" s="5" t="s">
        <v>240</v>
      </c>
      <c r="C34" s="5" t="s">
        <v>241</v>
      </c>
      <c r="D34" s="5" t="s">
        <v>18</v>
      </c>
      <c r="E34" s="5" t="s">
        <v>242</v>
      </c>
      <c r="F34" s="4" t="s">
        <v>145</v>
      </c>
      <c r="G34" s="68">
        <v>6</v>
      </c>
      <c r="H34" s="3">
        <v>73.430000000000007</v>
      </c>
      <c r="I34" s="3">
        <v>94.59</v>
      </c>
      <c r="J34" s="3">
        <v>567.55999999999995</v>
      </c>
      <c r="K34" s="87">
        <v>2.9220901739302856E-3</v>
      </c>
    </row>
    <row r="35" spans="2:11" ht="26.4" x14ac:dyDescent="0.25">
      <c r="B35" s="5" t="s">
        <v>243</v>
      </c>
      <c r="C35" s="5" t="s">
        <v>244</v>
      </c>
      <c r="D35" s="5" t="s">
        <v>18</v>
      </c>
      <c r="E35" s="5" t="s">
        <v>245</v>
      </c>
      <c r="F35" s="4" t="s">
        <v>145</v>
      </c>
      <c r="G35" s="68">
        <v>6</v>
      </c>
      <c r="H35" s="3">
        <v>105.15</v>
      </c>
      <c r="I35" s="3">
        <v>135.44999999999999</v>
      </c>
      <c r="J35" s="3">
        <v>812.73</v>
      </c>
      <c r="K35" s="87">
        <v>4.1841224749632989E-3</v>
      </c>
    </row>
    <row r="36" spans="2:11" x14ac:dyDescent="0.25">
      <c r="B36" s="69" t="s">
        <v>164</v>
      </c>
      <c r="C36" s="69" t="s">
        <v>8</v>
      </c>
      <c r="D36" s="69"/>
      <c r="E36" s="69" t="s">
        <v>175</v>
      </c>
      <c r="F36" s="76"/>
      <c r="G36" s="70">
        <v>1</v>
      </c>
      <c r="H36" s="70" t="s">
        <v>7</v>
      </c>
      <c r="I36" s="74">
        <v>1003.62</v>
      </c>
      <c r="J36" s="74">
        <v>1019.33</v>
      </c>
      <c r="K36" s="75">
        <v>5.2382169477367792E-3</v>
      </c>
    </row>
    <row r="37" spans="2:11" ht="26.4" x14ac:dyDescent="0.25">
      <c r="B37" s="5" t="s">
        <v>246</v>
      </c>
      <c r="C37" s="5" t="s">
        <v>247</v>
      </c>
      <c r="D37" s="5" t="s">
        <v>18</v>
      </c>
      <c r="E37" s="5" t="s">
        <v>248</v>
      </c>
      <c r="F37" s="4" t="s">
        <v>145</v>
      </c>
      <c r="G37" s="68">
        <v>2</v>
      </c>
      <c r="H37" s="3">
        <v>269.58</v>
      </c>
      <c r="I37" s="3">
        <v>347.27</v>
      </c>
      <c r="J37" s="3">
        <v>694.55</v>
      </c>
      <c r="K37" s="87">
        <v>3.5737748435207819E-3</v>
      </c>
    </row>
    <row r="38" spans="2:11" ht="26.4" x14ac:dyDescent="0.25">
      <c r="B38" s="5" t="s">
        <v>249</v>
      </c>
      <c r="C38" s="5" t="s">
        <v>250</v>
      </c>
      <c r="D38" s="5" t="s">
        <v>18</v>
      </c>
      <c r="E38" s="5" t="s">
        <v>251</v>
      </c>
      <c r="F38" s="4" t="s">
        <v>145</v>
      </c>
      <c r="G38" s="68">
        <v>2</v>
      </c>
      <c r="H38" s="3">
        <v>25.57</v>
      </c>
      <c r="I38" s="3">
        <v>32.94</v>
      </c>
      <c r="J38" s="3">
        <v>65.88</v>
      </c>
      <c r="K38" s="87">
        <v>3.3946476782128706E-4</v>
      </c>
    </row>
    <row r="39" spans="2:11" ht="26.4" x14ac:dyDescent="0.25">
      <c r="B39" s="5" t="s">
        <v>252</v>
      </c>
      <c r="C39" s="5" t="s">
        <v>253</v>
      </c>
      <c r="D39" s="5" t="s">
        <v>18</v>
      </c>
      <c r="E39" s="5" t="s">
        <v>254</v>
      </c>
      <c r="F39" s="4" t="s">
        <v>255</v>
      </c>
      <c r="G39" s="68">
        <v>2</v>
      </c>
      <c r="H39" s="3">
        <v>10.45</v>
      </c>
      <c r="I39" s="3">
        <v>13.46</v>
      </c>
      <c r="J39" s="3">
        <v>26.92</v>
      </c>
      <c r="K39" s="87">
        <v>1.2954359682233003E-4</v>
      </c>
    </row>
    <row r="40" spans="2:11" x14ac:dyDescent="0.25">
      <c r="B40" s="5" t="s">
        <v>256</v>
      </c>
      <c r="C40" s="5" t="s">
        <v>257</v>
      </c>
      <c r="D40" s="5" t="s">
        <v>29</v>
      </c>
      <c r="E40" s="5" t="s">
        <v>258</v>
      </c>
      <c r="F40" s="4" t="s">
        <v>30</v>
      </c>
      <c r="G40" s="68">
        <v>2</v>
      </c>
      <c r="H40" s="3">
        <v>45.02</v>
      </c>
      <c r="I40" s="3">
        <v>57.99</v>
      </c>
      <c r="J40" s="3">
        <v>115.19</v>
      </c>
      <c r="K40" s="87">
        <v>5.9771686978618988E-4</v>
      </c>
    </row>
    <row r="41" spans="2:11" x14ac:dyDescent="0.25">
      <c r="B41" s="5" t="s">
        <v>259</v>
      </c>
      <c r="C41" s="5" t="s">
        <v>257</v>
      </c>
      <c r="D41" s="5" t="s">
        <v>29</v>
      </c>
      <c r="E41" s="5" t="s">
        <v>258</v>
      </c>
      <c r="F41" s="4" t="s">
        <v>30</v>
      </c>
      <c r="G41" s="68">
        <v>2</v>
      </c>
      <c r="H41" s="3">
        <v>45.02</v>
      </c>
      <c r="I41" s="3">
        <v>57.99</v>
      </c>
      <c r="J41" s="3">
        <v>115.19</v>
      </c>
      <c r="K41" s="87">
        <v>5.9771686978618988E-4</v>
      </c>
    </row>
    <row r="42" spans="2:11" x14ac:dyDescent="0.25">
      <c r="B42" s="69" t="s">
        <v>165</v>
      </c>
      <c r="C42" s="69" t="s">
        <v>8</v>
      </c>
      <c r="D42" s="69"/>
      <c r="E42" s="69" t="s">
        <v>176</v>
      </c>
      <c r="F42" s="76"/>
      <c r="G42" s="70">
        <v>1</v>
      </c>
      <c r="H42" s="70" t="s">
        <v>7</v>
      </c>
      <c r="I42" s="74"/>
      <c r="J42" s="74">
        <v>23617.59</v>
      </c>
      <c r="K42" s="75">
        <v>0.1215127811042553</v>
      </c>
    </row>
    <row r="43" spans="2:11" ht="26.4" x14ac:dyDescent="0.25">
      <c r="B43" s="5" t="s">
        <v>260</v>
      </c>
      <c r="C43" s="5" t="s">
        <v>261</v>
      </c>
      <c r="D43" s="5" t="s">
        <v>18</v>
      </c>
      <c r="E43" s="5" t="s">
        <v>262</v>
      </c>
      <c r="F43" s="4" t="s">
        <v>145</v>
      </c>
      <c r="G43" s="68">
        <v>7</v>
      </c>
      <c r="H43" s="3">
        <v>15.7</v>
      </c>
      <c r="I43" s="3">
        <v>20.02</v>
      </c>
      <c r="J43" s="3">
        <v>141.57</v>
      </c>
      <c r="K43" s="87">
        <v>7.2924380934794324E-4</v>
      </c>
    </row>
    <row r="44" spans="2:11" ht="26.4" x14ac:dyDescent="0.25">
      <c r="B44" s="5" t="s">
        <v>263</v>
      </c>
      <c r="C44" s="5" t="s">
        <v>264</v>
      </c>
      <c r="D44" s="5" t="s">
        <v>18</v>
      </c>
      <c r="E44" s="5" t="s">
        <v>265</v>
      </c>
      <c r="F44" s="4" t="s">
        <v>145</v>
      </c>
      <c r="G44" s="68">
        <v>5</v>
      </c>
      <c r="H44" s="3">
        <v>70.3</v>
      </c>
      <c r="I44" s="3">
        <v>90.56</v>
      </c>
      <c r="J44" s="3">
        <v>452.8</v>
      </c>
      <c r="K44" s="87">
        <v>2.3296448203725625E-3</v>
      </c>
    </row>
    <row r="45" spans="2:11" ht="26.4" x14ac:dyDescent="0.25">
      <c r="B45" s="5" t="s">
        <v>266</v>
      </c>
      <c r="C45" s="5" t="s">
        <v>264</v>
      </c>
      <c r="D45" s="5" t="s">
        <v>18</v>
      </c>
      <c r="E45" s="5" t="s">
        <v>265</v>
      </c>
      <c r="F45" s="4" t="s">
        <v>145</v>
      </c>
      <c r="G45" s="68">
        <v>8</v>
      </c>
      <c r="H45" s="3">
        <v>70.3</v>
      </c>
      <c r="I45" s="3">
        <v>90.56</v>
      </c>
      <c r="J45" s="3">
        <v>724.48</v>
      </c>
      <c r="K45" s="87">
        <v>3.7274317125961E-3</v>
      </c>
    </row>
    <row r="46" spans="2:11" ht="26.4" x14ac:dyDescent="0.25">
      <c r="B46" s="5" t="s">
        <v>267</v>
      </c>
      <c r="C46" s="5" t="s">
        <v>268</v>
      </c>
      <c r="D46" s="5" t="s">
        <v>18</v>
      </c>
      <c r="E46" s="5" t="s">
        <v>269</v>
      </c>
      <c r="F46" s="4" t="s">
        <v>145</v>
      </c>
      <c r="G46" s="68">
        <v>2</v>
      </c>
      <c r="H46" s="3">
        <v>624.72</v>
      </c>
      <c r="I46" s="3">
        <v>804.76</v>
      </c>
      <c r="J46" s="3">
        <v>1609.53</v>
      </c>
      <c r="K46" s="87">
        <v>8.2835875308912149E-3</v>
      </c>
    </row>
    <row r="47" spans="2:11" ht="26.4" x14ac:dyDescent="0.25">
      <c r="B47" s="5" t="s">
        <v>270</v>
      </c>
      <c r="C47" s="5" t="s">
        <v>268</v>
      </c>
      <c r="D47" s="5" t="s">
        <v>18</v>
      </c>
      <c r="E47" s="5" t="s">
        <v>269</v>
      </c>
      <c r="F47" s="4" t="s">
        <v>145</v>
      </c>
      <c r="G47" s="68">
        <v>1</v>
      </c>
      <c r="H47" s="3">
        <v>624.72</v>
      </c>
      <c r="I47" s="3">
        <v>804.76</v>
      </c>
      <c r="J47" s="3">
        <v>804.76</v>
      </c>
      <c r="K47" s="87">
        <v>4.1417937654456075E-3</v>
      </c>
    </row>
    <row r="48" spans="2:11" ht="26.4" x14ac:dyDescent="0.25">
      <c r="B48" s="5" t="s">
        <v>271</v>
      </c>
      <c r="C48" s="5" t="s">
        <v>272</v>
      </c>
      <c r="D48" s="5" t="s">
        <v>18</v>
      </c>
      <c r="E48" s="5" t="s">
        <v>273</v>
      </c>
      <c r="F48" s="4" t="s">
        <v>255</v>
      </c>
      <c r="G48" s="68">
        <v>190</v>
      </c>
      <c r="H48" s="3">
        <v>4.62</v>
      </c>
      <c r="I48" s="3">
        <v>5.95</v>
      </c>
      <c r="J48" s="3">
        <v>1130.78</v>
      </c>
      <c r="K48" s="87">
        <v>5.7913607991159303E-3</v>
      </c>
    </row>
    <row r="49" spans="2:11" ht="26.4" x14ac:dyDescent="0.25">
      <c r="B49" s="5" t="s">
        <v>274</v>
      </c>
      <c r="C49" s="5" t="s">
        <v>275</v>
      </c>
      <c r="D49" s="5" t="s">
        <v>18</v>
      </c>
      <c r="E49" s="5" t="s">
        <v>276</v>
      </c>
      <c r="F49" s="4" t="s">
        <v>255</v>
      </c>
      <c r="G49" s="68">
        <v>820</v>
      </c>
      <c r="H49" s="3">
        <v>7.18</v>
      </c>
      <c r="I49" s="3">
        <v>9.25</v>
      </c>
      <c r="J49" s="3">
        <v>7584.41</v>
      </c>
      <c r="K49" s="87">
        <v>3.9032185111849832E-2</v>
      </c>
    </row>
    <row r="50" spans="2:11" ht="26.4" x14ac:dyDescent="0.25">
      <c r="B50" s="5" t="s">
        <v>277</v>
      </c>
      <c r="C50" s="5" t="s">
        <v>278</v>
      </c>
      <c r="D50" s="5" t="s">
        <v>18</v>
      </c>
      <c r="E50" s="5" t="s">
        <v>279</v>
      </c>
      <c r="F50" s="4" t="s">
        <v>255</v>
      </c>
      <c r="G50" s="68">
        <v>14</v>
      </c>
      <c r="H50" s="3">
        <v>26.18</v>
      </c>
      <c r="I50" s="3">
        <v>33.729999999999997</v>
      </c>
      <c r="J50" s="3">
        <v>472.15</v>
      </c>
      <c r="K50" s="87">
        <v>2.4310562662330734E-3</v>
      </c>
    </row>
    <row r="51" spans="2:11" ht="39.6" x14ac:dyDescent="0.25">
      <c r="B51" s="5" t="s">
        <v>280</v>
      </c>
      <c r="C51" s="5" t="s">
        <v>281</v>
      </c>
      <c r="D51" s="5" t="s">
        <v>18</v>
      </c>
      <c r="E51" s="5" t="s">
        <v>282</v>
      </c>
      <c r="F51" s="4" t="s">
        <v>255</v>
      </c>
      <c r="G51" s="68">
        <v>41</v>
      </c>
      <c r="H51" s="3">
        <v>42.77</v>
      </c>
      <c r="I51" s="3">
        <v>55.1</v>
      </c>
      <c r="J51" s="3">
        <v>2258.9499999999998</v>
      </c>
      <c r="K51" s="87">
        <v>1.1621918713950461E-2</v>
      </c>
    </row>
    <row r="52" spans="2:11" ht="26.4" x14ac:dyDescent="0.25">
      <c r="B52" s="5" t="s">
        <v>283</v>
      </c>
      <c r="C52" s="5" t="s">
        <v>284</v>
      </c>
      <c r="D52" s="5" t="s">
        <v>18</v>
      </c>
      <c r="E52" s="5" t="s">
        <v>285</v>
      </c>
      <c r="F52" s="4" t="s">
        <v>145</v>
      </c>
      <c r="G52" s="68">
        <v>4</v>
      </c>
      <c r="H52" s="3">
        <v>33.01</v>
      </c>
      <c r="I52" s="3">
        <v>45.52</v>
      </c>
      <c r="J52" s="3">
        <v>170.09</v>
      </c>
      <c r="K52" s="87">
        <v>8.8018663046405057E-4</v>
      </c>
    </row>
    <row r="53" spans="2:11" ht="26.4" x14ac:dyDescent="0.25">
      <c r="B53" s="5" t="s">
        <v>286</v>
      </c>
      <c r="C53" s="5" t="s">
        <v>287</v>
      </c>
      <c r="D53" s="5" t="s">
        <v>18</v>
      </c>
      <c r="E53" s="5" t="s">
        <v>288</v>
      </c>
      <c r="F53" s="4" t="s">
        <v>145</v>
      </c>
      <c r="G53" s="68">
        <v>1</v>
      </c>
      <c r="H53" s="3">
        <v>35.15</v>
      </c>
      <c r="I53" s="3">
        <v>45.28</v>
      </c>
      <c r="J53" s="3">
        <v>45.28</v>
      </c>
      <c r="K53" s="87">
        <v>2.3413882971191476E-4</v>
      </c>
    </row>
    <row r="54" spans="2:11" ht="26.4" x14ac:dyDescent="0.25">
      <c r="B54" s="5" t="s">
        <v>289</v>
      </c>
      <c r="C54" s="5" t="s">
        <v>290</v>
      </c>
      <c r="D54" s="5" t="s">
        <v>18</v>
      </c>
      <c r="E54" s="5" t="s">
        <v>291</v>
      </c>
      <c r="F54" s="4" t="s">
        <v>145</v>
      </c>
      <c r="G54" s="68">
        <v>7</v>
      </c>
      <c r="H54" s="3">
        <v>17.690000000000001</v>
      </c>
      <c r="I54" s="3">
        <v>22.79</v>
      </c>
      <c r="J54" s="3">
        <v>159.52000000000001</v>
      </c>
      <c r="K54" s="87">
        <v>8.2496619314010808E-4</v>
      </c>
    </row>
    <row r="55" spans="2:11" x14ac:dyDescent="0.25">
      <c r="B55" s="5" t="s">
        <v>292</v>
      </c>
      <c r="C55" s="5" t="s">
        <v>293</v>
      </c>
      <c r="D55" s="5" t="s">
        <v>192</v>
      </c>
      <c r="E55" s="5" t="s">
        <v>294</v>
      </c>
      <c r="F55" s="4" t="s">
        <v>145</v>
      </c>
      <c r="G55" s="68">
        <v>6</v>
      </c>
      <c r="H55" s="3">
        <v>128.84</v>
      </c>
      <c r="I55" s="3">
        <v>165.97</v>
      </c>
      <c r="J55" s="3">
        <v>995.83</v>
      </c>
      <c r="K55" s="87">
        <v>5.1477138869430962E-3</v>
      </c>
    </row>
    <row r="56" spans="2:11" x14ac:dyDescent="0.25">
      <c r="B56" s="5" t="s">
        <v>295</v>
      </c>
      <c r="C56" s="5" t="s">
        <v>296</v>
      </c>
      <c r="D56" s="5" t="s">
        <v>192</v>
      </c>
      <c r="E56" s="5" t="s">
        <v>297</v>
      </c>
      <c r="F56" s="4" t="s">
        <v>145</v>
      </c>
      <c r="G56" s="68">
        <v>1</v>
      </c>
      <c r="H56" s="3">
        <v>86.28</v>
      </c>
      <c r="I56" s="3">
        <v>111.15</v>
      </c>
      <c r="J56" s="3">
        <v>111.15</v>
      </c>
      <c r="K56" s="87">
        <v>5.7475184859286793E-4</v>
      </c>
    </row>
    <row r="57" spans="2:11" x14ac:dyDescent="0.25">
      <c r="B57" s="5" t="s">
        <v>298</v>
      </c>
      <c r="C57" s="5" t="s">
        <v>299</v>
      </c>
      <c r="D57" s="5" t="s">
        <v>6</v>
      </c>
      <c r="E57" s="5" t="s">
        <v>300</v>
      </c>
      <c r="F57" s="4" t="s">
        <v>145</v>
      </c>
      <c r="G57" s="68">
        <v>20</v>
      </c>
      <c r="H57" s="3">
        <v>270</v>
      </c>
      <c r="I57" s="3">
        <v>347.81</v>
      </c>
      <c r="J57" s="3">
        <v>6956.28</v>
      </c>
      <c r="K57" s="87">
        <v>3.5762801185600532E-2</v>
      </c>
    </row>
    <row r="58" spans="2:11" x14ac:dyDescent="0.25">
      <c r="B58" s="69" t="s">
        <v>166</v>
      </c>
      <c r="C58" s="69" t="s">
        <v>8</v>
      </c>
      <c r="D58" s="69"/>
      <c r="E58" s="69" t="s">
        <v>177</v>
      </c>
      <c r="F58" s="76"/>
      <c r="G58" s="70">
        <v>1</v>
      </c>
      <c r="H58" s="70" t="s">
        <v>7</v>
      </c>
      <c r="I58" s="74"/>
      <c r="J58" s="74">
        <v>4652.53</v>
      </c>
      <c r="K58" s="75">
        <v>2.3971724213269263E-2</v>
      </c>
    </row>
    <row r="59" spans="2:11" ht="26.4" x14ac:dyDescent="0.25">
      <c r="B59" s="5" t="s">
        <v>301</v>
      </c>
      <c r="C59" s="5" t="s">
        <v>302</v>
      </c>
      <c r="D59" s="5" t="s">
        <v>18</v>
      </c>
      <c r="E59" s="5" t="s">
        <v>303</v>
      </c>
      <c r="F59" s="4" t="s">
        <v>145</v>
      </c>
      <c r="G59" s="68">
        <v>5</v>
      </c>
      <c r="H59" s="3">
        <v>59.08</v>
      </c>
      <c r="I59" s="3">
        <v>76.11</v>
      </c>
      <c r="J59" s="3">
        <v>380.53</v>
      </c>
      <c r="K59" s="87">
        <v>1.9588119213303969E-3</v>
      </c>
    </row>
    <row r="60" spans="2:11" ht="26.4" x14ac:dyDescent="0.25">
      <c r="B60" s="5" t="s">
        <v>304</v>
      </c>
      <c r="C60" s="5" t="s">
        <v>305</v>
      </c>
      <c r="D60" s="5" t="s">
        <v>18</v>
      </c>
      <c r="E60" s="5" t="s">
        <v>306</v>
      </c>
      <c r="F60" s="4" t="s">
        <v>145</v>
      </c>
      <c r="G60" s="68">
        <v>12</v>
      </c>
      <c r="H60" s="3">
        <v>82.1</v>
      </c>
      <c r="I60" s="3">
        <v>105.76</v>
      </c>
      <c r="J60" s="3">
        <v>1269.1300000000001</v>
      </c>
      <c r="K60" s="87">
        <v>6.5350099399396847E-3</v>
      </c>
    </row>
    <row r="61" spans="2:11" ht="26.4" x14ac:dyDescent="0.25">
      <c r="B61" s="5" t="s">
        <v>307</v>
      </c>
      <c r="C61" s="5" t="s">
        <v>308</v>
      </c>
      <c r="D61" s="5" t="s">
        <v>18</v>
      </c>
      <c r="E61" s="5" t="s">
        <v>309</v>
      </c>
      <c r="F61" s="4" t="s">
        <v>255</v>
      </c>
      <c r="G61" s="68">
        <v>20</v>
      </c>
      <c r="H61" s="3">
        <v>73.81</v>
      </c>
      <c r="I61" s="3">
        <v>95.08</v>
      </c>
      <c r="J61" s="3">
        <v>1901.64</v>
      </c>
      <c r="K61" s="87">
        <v>9.8050201849487987E-3</v>
      </c>
    </row>
    <row r="62" spans="2:11" ht="26.4" x14ac:dyDescent="0.25">
      <c r="B62" s="5" t="s">
        <v>310</v>
      </c>
      <c r="C62" s="5" t="s">
        <v>311</v>
      </c>
      <c r="D62" s="5" t="s">
        <v>18</v>
      </c>
      <c r="E62" s="5" t="s">
        <v>312</v>
      </c>
      <c r="F62" s="4" t="s">
        <v>255</v>
      </c>
      <c r="G62" s="68">
        <v>15</v>
      </c>
      <c r="H62" s="3">
        <v>19.39</v>
      </c>
      <c r="I62" s="3">
        <v>24.98</v>
      </c>
      <c r="J62" s="3">
        <v>374.67</v>
      </c>
      <c r="K62" s="87">
        <v>1.9290617802390482E-3</v>
      </c>
    </row>
    <row r="63" spans="2:11" x14ac:dyDescent="0.25">
      <c r="B63" s="5" t="s">
        <v>313</v>
      </c>
      <c r="C63" s="5" t="s">
        <v>314</v>
      </c>
      <c r="D63" s="5" t="s">
        <v>192</v>
      </c>
      <c r="E63" s="5" t="s">
        <v>315</v>
      </c>
      <c r="F63" s="4" t="s">
        <v>145</v>
      </c>
      <c r="G63" s="68">
        <v>5</v>
      </c>
      <c r="H63" s="3">
        <v>30.7</v>
      </c>
      <c r="I63" s="3">
        <v>39.549999999999997</v>
      </c>
      <c r="J63" s="3">
        <v>197.74</v>
      </c>
      <c r="K63" s="87">
        <v>1.0208995785031326E-3</v>
      </c>
    </row>
    <row r="64" spans="2:11" ht="26.4" x14ac:dyDescent="0.25">
      <c r="B64" s="5" t="s">
        <v>316</v>
      </c>
      <c r="C64" s="5" t="s">
        <v>305</v>
      </c>
      <c r="D64" s="5" t="s">
        <v>18</v>
      </c>
      <c r="E64" s="5" t="s">
        <v>306</v>
      </c>
      <c r="F64" s="4" t="s">
        <v>145</v>
      </c>
      <c r="G64" s="68">
        <v>5</v>
      </c>
      <c r="H64" s="3">
        <v>82.1</v>
      </c>
      <c r="I64" s="3">
        <v>105.76</v>
      </c>
      <c r="J64" s="3">
        <v>528.80999999999995</v>
      </c>
      <c r="K64" s="87">
        <v>2.7229208083082018E-3</v>
      </c>
    </row>
    <row r="65" spans="2:11" x14ac:dyDescent="0.25">
      <c r="B65" s="69" t="s">
        <v>167</v>
      </c>
      <c r="C65" s="69" t="s">
        <v>8</v>
      </c>
      <c r="D65" s="69"/>
      <c r="E65" s="69" t="s">
        <v>178</v>
      </c>
      <c r="F65" s="76"/>
      <c r="G65" s="70">
        <v>1</v>
      </c>
      <c r="H65" s="70" t="s">
        <v>7</v>
      </c>
      <c r="I65" s="74"/>
      <c r="J65" s="74">
        <v>47427.59</v>
      </c>
      <c r="K65" s="75">
        <v>0.24602411546436864</v>
      </c>
    </row>
    <row r="66" spans="2:11" ht="26.4" x14ac:dyDescent="0.25">
      <c r="B66" s="5" t="s">
        <v>317</v>
      </c>
      <c r="C66" s="5" t="s">
        <v>318</v>
      </c>
      <c r="D66" s="5" t="s">
        <v>192</v>
      </c>
      <c r="E66" s="5" t="s">
        <v>319</v>
      </c>
      <c r="F66" s="4" t="s">
        <v>184</v>
      </c>
      <c r="G66" s="68">
        <v>2.5</v>
      </c>
      <c r="H66" s="3">
        <v>370.94</v>
      </c>
      <c r="I66" s="3">
        <v>477.84</v>
      </c>
      <c r="J66" s="3">
        <v>1194.6099999999999</v>
      </c>
      <c r="K66" s="87">
        <v>6.159845002808779E-3</v>
      </c>
    </row>
    <row r="67" spans="2:11" x14ac:dyDescent="0.25">
      <c r="B67" s="5" t="s">
        <v>320</v>
      </c>
      <c r="C67" s="5" t="s">
        <v>321</v>
      </c>
      <c r="D67" s="5" t="s">
        <v>6</v>
      </c>
      <c r="E67" s="5" t="s">
        <v>322</v>
      </c>
      <c r="F67" s="4" t="s">
        <v>5</v>
      </c>
      <c r="G67" s="68">
        <v>1</v>
      </c>
      <c r="H67" s="3">
        <v>3000</v>
      </c>
      <c r="I67" s="3">
        <v>3864.6</v>
      </c>
      <c r="J67" s="3">
        <v>3864.6</v>
      </c>
      <c r="K67" s="87">
        <v>1.9868762210932363E-2</v>
      </c>
    </row>
    <row r="68" spans="2:11" x14ac:dyDescent="0.25">
      <c r="B68" s="5" t="s">
        <v>323</v>
      </c>
      <c r="C68" s="5" t="s">
        <v>324</v>
      </c>
      <c r="D68" s="5" t="s">
        <v>6</v>
      </c>
      <c r="E68" s="5" t="s">
        <v>325</v>
      </c>
      <c r="F68" s="4" t="s">
        <v>5</v>
      </c>
      <c r="G68" s="68">
        <v>1</v>
      </c>
      <c r="H68" s="3">
        <v>2000</v>
      </c>
      <c r="I68" s="3">
        <v>2576.4</v>
      </c>
      <c r="J68" s="3">
        <v>2576.4</v>
      </c>
      <c r="K68" s="87">
        <v>1.3245806678468253E-2</v>
      </c>
    </row>
    <row r="69" spans="2:11" x14ac:dyDescent="0.25">
      <c r="B69" s="5" t="s">
        <v>326</v>
      </c>
      <c r="C69" s="5" t="s">
        <v>327</v>
      </c>
      <c r="D69" s="5" t="s">
        <v>6</v>
      </c>
      <c r="E69" s="5" t="s">
        <v>328</v>
      </c>
      <c r="F69" s="4" t="s">
        <v>5</v>
      </c>
      <c r="G69" s="68">
        <v>1</v>
      </c>
      <c r="H69" s="3">
        <v>1700</v>
      </c>
      <c r="I69" s="3">
        <v>2189.94</v>
      </c>
      <c r="J69" s="3">
        <v>2189.94</v>
      </c>
      <c r="K69" s="87">
        <v>1.1258914799406021E-2</v>
      </c>
    </row>
    <row r="70" spans="2:11" x14ac:dyDescent="0.25">
      <c r="B70" s="5" t="s">
        <v>329</v>
      </c>
      <c r="C70" s="5" t="s">
        <v>330</v>
      </c>
      <c r="D70" s="5" t="s">
        <v>6</v>
      </c>
      <c r="E70" s="5" t="s">
        <v>331</v>
      </c>
      <c r="F70" s="4" t="s">
        <v>255</v>
      </c>
      <c r="G70" s="68">
        <v>9.6</v>
      </c>
      <c r="H70" s="3">
        <v>52</v>
      </c>
      <c r="I70" s="3">
        <v>66.989999999999995</v>
      </c>
      <c r="J70" s="3">
        <v>643.07000000000005</v>
      </c>
      <c r="K70" s="87">
        <v>5.011541749912694E-3</v>
      </c>
    </row>
    <row r="71" spans="2:11" ht="52.8" x14ac:dyDescent="0.25">
      <c r="B71" s="5" t="s">
        <v>332</v>
      </c>
      <c r="C71" s="5" t="s">
        <v>333</v>
      </c>
      <c r="D71" s="5" t="s">
        <v>18</v>
      </c>
      <c r="E71" s="5" t="s">
        <v>334</v>
      </c>
      <c r="F71" s="4" t="s">
        <v>184</v>
      </c>
      <c r="G71" s="68">
        <v>154.15</v>
      </c>
      <c r="H71" s="3">
        <v>186.12</v>
      </c>
      <c r="I71" s="3">
        <v>239.76</v>
      </c>
      <c r="J71" s="3">
        <v>36958.97</v>
      </c>
      <c r="K71" s="87">
        <v>0.19047924502284053</v>
      </c>
    </row>
    <row r="72" spans="2:11" x14ac:dyDescent="0.25">
      <c r="B72" s="69" t="s">
        <v>168</v>
      </c>
      <c r="C72" s="69" t="s">
        <v>8</v>
      </c>
      <c r="D72" s="69"/>
      <c r="E72" s="69" t="s">
        <v>179</v>
      </c>
      <c r="F72" s="76"/>
      <c r="G72" s="70">
        <v>1</v>
      </c>
      <c r="H72" s="70" t="s">
        <v>7</v>
      </c>
      <c r="I72" s="74">
        <v>2362.7800000000002</v>
      </c>
      <c r="J72" s="74">
        <v>2362.7800000000002</v>
      </c>
      <c r="K72" s="75">
        <v>1.2332111994353944E-2</v>
      </c>
    </row>
    <row r="73" spans="2:11" x14ac:dyDescent="0.25">
      <c r="B73" s="5" t="s">
        <v>335</v>
      </c>
      <c r="C73" s="5" t="s">
        <v>336</v>
      </c>
      <c r="D73" s="5" t="s">
        <v>18</v>
      </c>
      <c r="E73" s="5" t="s">
        <v>337</v>
      </c>
      <c r="F73" s="4" t="s">
        <v>184</v>
      </c>
      <c r="G73" s="68">
        <v>972.34</v>
      </c>
      <c r="H73" s="3">
        <v>1.9</v>
      </c>
      <c r="I73" s="3">
        <v>2.4500000000000002</v>
      </c>
      <c r="J73" s="3">
        <v>2379.88</v>
      </c>
      <c r="K73" s="87">
        <v>1.2332111994353944E-2</v>
      </c>
    </row>
    <row r="74" spans="2:1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2:11" ht="16.95" customHeight="1" x14ac:dyDescent="0.25">
      <c r="B75" s="127"/>
      <c r="C75" s="127"/>
      <c r="D75" s="127"/>
      <c r="E75" s="73"/>
      <c r="F75" s="2"/>
      <c r="H75" s="88"/>
      <c r="I75" s="89" t="s">
        <v>152</v>
      </c>
      <c r="J75" s="90">
        <v>193675.11</v>
      </c>
      <c r="K75" s="88"/>
    </row>
    <row r="83" spans="5:5" x14ac:dyDescent="0.25">
      <c r="E83" s="47" t="s">
        <v>865</v>
      </c>
    </row>
    <row r="84" spans="5:5" x14ac:dyDescent="0.25">
      <c r="E84" s="47" t="s">
        <v>867</v>
      </c>
    </row>
    <row r="85" spans="5:5" x14ac:dyDescent="0.25">
      <c r="E85" s="47" t="s">
        <v>869</v>
      </c>
    </row>
  </sheetData>
  <mergeCells count="10">
    <mergeCell ref="B75:D75"/>
    <mergeCell ref="A2:A4"/>
    <mergeCell ref="J4:K4"/>
    <mergeCell ref="E5:H5"/>
    <mergeCell ref="B6:K6"/>
    <mergeCell ref="C4:H4"/>
    <mergeCell ref="J2:K2"/>
    <mergeCell ref="J3:K3"/>
    <mergeCell ref="C2:H2"/>
    <mergeCell ref="C3:H3"/>
  </mergeCells>
  <pageMargins left="0.5" right="0.5" top="1" bottom="1" header="0.5" footer="0.5"/>
  <pageSetup paperSize="9" scale="54" fitToHeight="0" orientation="landscape" r:id="rId1"/>
  <headerFooter>
    <oddHeader xml:space="preserve">&amp;L </oddHeader>
    <oddFooter xml:space="preserve">&amp;L 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2F961-7C51-4AD0-9A1F-B9892ACB1E85}">
  <sheetPr>
    <pageSetUpPr fitToPage="1"/>
  </sheetPr>
  <dimension ref="A1:K645"/>
  <sheetViews>
    <sheetView view="pageBreakPreview" zoomScale="60" zoomScaleNormal="100" workbookViewId="0">
      <selection activeCell="C2" sqref="C2:H2"/>
    </sheetView>
  </sheetViews>
  <sheetFormatPr defaultRowHeight="13.8" x14ac:dyDescent="0.25"/>
  <cols>
    <col min="1" max="1" width="39.09765625" customWidth="1"/>
    <col min="2" max="2" width="19.09765625" customWidth="1"/>
    <col min="3" max="3" width="12" bestFit="1" customWidth="1"/>
    <col min="4" max="4" width="10" bestFit="1" customWidth="1"/>
    <col min="5" max="5" width="60" bestFit="1" customWidth="1"/>
    <col min="6" max="6" width="15" bestFit="1" customWidth="1"/>
    <col min="7" max="8" width="12" bestFit="1" customWidth="1"/>
    <col min="9" max="9" width="15.5" customWidth="1"/>
    <col min="10" max="10" width="13" bestFit="1" customWidth="1"/>
    <col min="11" max="11" width="14" bestFit="1" customWidth="1"/>
  </cols>
  <sheetData>
    <row r="1" spans="1:11" ht="10.050000000000001" customHeight="1" x14ac:dyDescent="0.25"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43.8" customHeight="1" x14ac:dyDescent="0.25">
      <c r="A2" s="128"/>
      <c r="B2" s="32" t="s">
        <v>76</v>
      </c>
      <c r="C2" s="136" t="s">
        <v>884</v>
      </c>
      <c r="D2" s="136"/>
      <c r="E2" s="136"/>
      <c r="F2" s="136"/>
      <c r="G2" s="136"/>
      <c r="H2" s="136"/>
      <c r="I2" s="33" t="s">
        <v>158</v>
      </c>
      <c r="J2" s="136" t="s">
        <v>866</v>
      </c>
      <c r="K2" s="137"/>
    </row>
    <row r="3" spans="1:11" ht="49.8" customHeight="1" x14ac:dyDescent="0.25">
      <c r="A3" s="129"/>
      <c r="B3" s="36" t="s">
        <v>157</v>
      </c>
      <c r="C3" s="138" t="s">
        <v>180</v>
      </c>
      <c r="D3" s="138"/>
      <c r="E3" s="138"/>
      <c r="F3" s="138"/>
      <c r="G3" s="138"/>
      <c r="H3" s="138"/>
      <c r="I3" s="37" t="s">
        <v>77</v>
      </c>
      <c r="J3" s="138" t="s">
        <v>78</v>
      </c>
      <c r="K3" s="139"/>
    </row>
    <row r="4" spans="1:11" ht="31.8" customHeight="1" x14ac:dyDescent="0.25">
      <c r="A4" s="130"/>
      <c r="B4" s="38" t="s">
        <v>79</v>
      </c>
      <c r="C4" s="135" t="s">
        <v>338</v>
      </c>
      <c r="D4" s="135"/>
      <c r="E4" s="135"/>
      <c r="F4" s="135"/>
      <c r="G4" s="135"/>
      <c r="H4" s="135"/>
      <c r="I4" s="40" t="s">
        <v>159</v>
      </c>
      <c r="J4" s="131">
        <v>0.28820000000000001</v>
      </c>
      <c r="K4" s="132"/>
    </row>
    <row r="5" spans="1:11" ht="21" customHeight="1" x14ac:dyDescent="0.25">
      <c r="B5" s="145" t="s">
        <v>81</v>
      </c>
      <c r="C5" s="146"/>
      <c r="D5" s="146"/>
      <c r="E5" s="146"/>
      <c r="F5" s="146"/>
      <c r="G5" s="146"/>
      <c r="H5" s="146"/>
      <c r="I5" s="146"/>
      <c r="J5" s="146"/>
      <c r="K5" s="147"/>
    </row>
    <row r="6" spans="1:11" ht="24" customHeight="1" x14ac:dyDescent="0.25">
      <c r="B6" s="69" t="s">
        <v>3</v>
      </c>
      <c r="C6" s="69"/>
      <c r="D6" s="69"/>
      <c r="E6" s="69" t="s">
        <v>169</v>
      </c>
      <c r="F6" s="69"/>
      <c r="G6" s="148"/>
      <c r="H6" s="148"/>
      <c r="I6" s="70"/>
      <c r="J6" s="69"/>
      <c r="K6" s="74">
        <v>1754.46</v>
      </c>
    </row>
    <row r="7" spans="1:11" ht="18" customHeight="1" x14ac:dyDescent="0.25">
      <c r="B7" s="8" t="s">
        <v>10</v>
      </c>
      <c r="C7" s="6" t="s">
        <v>14</v>
      </c>
      <c r="D7" s="8" t="s">
        <v>13</v>
      </c>
      <c r="E7" s="8" t="s">
        <v>0</v>
      </c>
      <c r="F7" s="141" t="s">
        <v>15</v>
      </c>
      <c r="G7" s="141"/>
      <c r="H7" s="7" t="s">
        <v>12</v>
      </c>
      <c r="I7" s="6" t="s">
        <v>1</v>
      </c>
      <c r="J7" s="6" t="s">
        <v>11</v>
      </c>
      <c r="K7" s="6" t="s">
        <v>2</v>
      </c>
    </row>
    <row r="8" spans="1:11" ht="25.95" customHeight="1" x14ac:dyDescent="0.25">
      <c r="B8" s="5" t="s">
        <v>16</v>
      </c>
      <c r="C8" s="68" t="s">
        <v>182</v>
      </c>
      <c r="D8" s="5" t="s">
        <v>18</v>
      </c>
      <c r="E8" s="5" t="s">
        <v>183</v>
      </c>
      <c r="F8" s="142" t="s">
        <v>339</v>
      </c>
      <c r="G8" s="142"/>
      <c r="H8" s="4" t="s">
        <v>184</v>
      </c>
      <c r="I8" s="9">
        <v>1</v>
      </c>
      <c r="J8" s="3">
        <f>'SINTÉTICO (2)'!H9</f>
        <v>460.49</v>
      </c>
      <c r="K8" s="3">
        <f>'SINTÉTICO (2)'!H9</f>
        <v>460.49</v>
      </c>
    </row>
    <row r="9" spans="1:11" ht="24" customHeight="1" x14ac:dyDescent="0.25">
      <c r="B9" s="10" t="s">
        <v>17</v>
      </c>
      <c r="C9" s="11" t="s">
        <v>340</v>
      </c>
      <c r="D9" s="10" t="s">
        <v>18</v>
      </c>
      <c r="E9" s="10" t="s">
        <v>341</v>
      </c>
      <c r="F9" s="143" t="s">
        <v>342</v>
      </c>
      <c r="G9" s="143"/>
      <c r="H9" s="12" t="s">
        <v>19</v>
      </c>
      <c r="I9" s="13">
        <v>0.37290000000000001</v>
      </c>
      <c r="J9" s="14">
        <v>25.12</v>
      </c>
      <c r="K9" s="14">
        <v>9.36</v>
      </c>
    </row>
    <row r="10" spans="1:11" ht="25.95" customHeight="1" x14ac:dyDescent="0.25">
      <c r="B10" s="10" t="s">
        <v>17</v>
      </c>
      <c r="C10" s="11" t="s">
        <v>343</v>
      </c>
      <c r="D10" s="10" t="s">
        <v>18</v>
      </c>
      <c r="E10" s="10" t="s">
        <v>344</v>
      </c>
      <c r="F10" s="143" t="s">
        <v>345</v>
      </c>
      <c r="G10" s="143"/>
      <c r="H10" s="12" t="s">
        <v>184</v>
      </c>
      <c r="I10" s="13">
        <v>0.5</v>
      </c>
      <c r="J10" s="14">
        <v>23.88</v>
      </c>
      <c r="K10" s="14">
        <v>11.94</v>
      </c>
    </row>
    <row r="11" spans="1:11" ht="24" customHeight="1" x14ac:dyDescent="0.25">
      <c r="B11" s="10" t="s">
        <v>17</v>
      </c>
      <c r="C11" s="11" t="s">
        <v>346</v>
      </c>
      <c r="D11" s="10" t="s">
        <v>18</v>
      </c>
      <c r="E11" s="10" t="s">
        <v>347</v>
      </c>
      <c r="F11" s="143" t="s">
        <v>342</v>
      </c>
      <c r="G11" s="143"/>
      <c r="H11" s="12" t="s">
        <v>19</v>
      </c>
      <c r="I11" s="13">
        <v>1.1186</v>
      </c>
      <c r="J11" s="14">
        <v>20.46</v>
      </c>
      <c r="K11" s="14">
        <v>22.88</v>
      </c>
    </row>
    <row r="12" spans="1:11" ht="24" customHeight="1" x14ac:dyDescent="0.25">
      <c r="B12" s="20" t="s">
        <v>28</v>
      </c>
      <c r="C12" s="21" t="s">
        <v>348</v>
      </c>
      <c r="D12" s="20" t="s">
        <v>18</v>
      </c>
      <c r="E12" s="20" t="s">
        <v>349</v>
      </c>
      <c r="F12" s="144" t="s">
        <v>146</v>
      </c>
      <c r="G12" s="144"/>
      <c r="H12" s="22" t="s">
        <v>184</v>
      </c>
      <c r="I12" s="23">
        <v>1</v>
      </c>
      <c r="J12" s="24">
        <v>394.01</v>
      </c>
      <c r="K12" s="24">
        <v>394.01</v>
      </c>
    </row>
    <row r="13" spans="1:11" ht="25.95" customHeight="1" x14ac:dyDescent="0.25">
      <c r="B13" s="20" t="s">
        <v>28</v>
      </c>
      <c r="C13" s="21" t="s">
        <v>350</v>
      </c>
      <c r="D13" s="20" t="s">
        <v>18</v>
      </c>
      <c r="E13" s="20" t="s">
        <v>351</v>
      </c>
      <c r="F13" s="144" t="s">
        <v>146</v>
      </c>
      <c r="G13" s="144"/>
      <c r="H13" s="22" t="s">
        <v>352</v>
      </c>
      <c r="I13" s="23">
        <v>1.1299999999999999E-2</v>
      </c>
      <c r="J13" s="24">
        <v>32.97</v>
      </c>
      <c r="K13" s="24">
        <v>0.37</v>
      </c>
    </row>
    <row r="14" spans="1:11" ht="26.4" x14ac:dyDescent="0.25">
      <c r="B14" s="20" t="s">
        <v>28</v>
      </c>
      <c r="C14" s="21" t="s">
        <v>353</v>
      </c>
      <c r="D14" s="20" t="s">
        <v>18</v>
      </c>
      <c r="E14" s="20" t="s">
        <v>354</v>
      </c>
      <c r="F14" s="144" t="s">
        <v>146</v>
      </c>
      <c r="G14" s="144"/>
      <c r="H14" s="22" t="s">
        <v>255</v>
      </c>
      <c r="I14" s="23">
        <v>3.2082999999999999</v>
      </c>
      <c r="J14" s="24">
        <v>4.74</v>
      </c>
      <c r="K14" s="24">
        <v>15.2</v>
      </c>
    </row>
    <row r="15" spans="1:11" x14ac:dyDescent="0.25">
      <c r="B15" s="20" t="s">
        <v>28</v>
      </c>
      <c r="C15" s="21" t="s">
        <v>355</v>
      </c>
      <c r="D15" s="20" t="s">
        <v>18</v>
      </c>
      <c r="E15" s="20" t="s">
        <v>356</v>
      </c>
      <c r="F15" s="144" t="s">
        <v>146</v>
      </c>
      <c r="G15" s="144"/>
      <c r="H15" s="22" t="s">
        <v>352</v>
      </c>
      <c r="I15" s="23">
        <v>1.32E-2</v>
      </c>
      <c r="J15" s="24">
        <v>17.670000000000002</v>
      </c>
      <c r="K15" s="24">
        <v>0.23</v>
      </c>
    </row>
    <row r="16" spans="1:11" ht="49.95" customHeight="1" x14ac:dyDescent="0.25">
      <c r="B16" s="15"/>
      <c r="C16" s="15"/>
      <c r="D16" s="15"/>
      <c r="E16" s="15"/>
      <c r="F16" s="15" t="s">
        <v>20</v>
      </c>
      <c r="G16" s="16">
        <v>24.76</v>
      </c>
      <c r="H16" s="15" t="s">
        <v>21</v>
      </c>
      <c r="I16" s="16">
        <v>0</v>
      </c>
      <c r="J16" s="15" t="s">
        <v>22</v>
      </c>
      <c r="K16" s="16">
        <v>24.76</v>
      </c>
    </row>
    <row r="17" spans="2:11" ht="1.05" customHeight="1" x14ac:dyDescent="0.25">
      <c r="B17" s="15"/>
      <c r="C17" s="15"/>
      <c r="D17" s="15"/>
      <c r="E17" s="15"/>
      <c r="F17" s="15" t="s">
        <v>23</v>
      </c>
      <c r="G17" s="16">
        <v>130.83000000000001</v>
      </c>
      <c r="H17" s="15"/>
      <c r="I17" s="140" t="s">
        <v>24</v>
      </c>
      <c r="J17" s="140"/>
      <c r="K17" s="16">
        <v>584.82000000000005</v>
      </c>
    </row>
    <row r="18" spans="2:11" ht="24" customHeight="1" thickBot="1" x14ac:dyDescent="0.3">
      <c r="B18" s="2"/>
      <c r="C18" s="2"/>
      <c r="D18" s="2"/>
      <c r="E18" s="2"/>
      <c r="F18" s="2"/>
      <c r="G18" s="2"/>
      <c r="H18" s="2" t="s">
        <v>25</v>
      </c>
      <c r="I18" s="17" t="s">
        <v>357</v>
      </c>
      <c r="J18" s="2" t="s">
        <v>27</v>
      </c>
      <c r="K18" s="18">
        <f>'SINTÉTICO (2)'!J9</f>
        <v>1779.61</v>
      </c>
    </row>
    <row r="19" spans="2:11" ht="18" customHeight="1" thickTop="1" x14ac:dyDescent="0.25"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2:11" ht="25.95" customHeight="1" x14ac:dyDescent="0.25">
      <c r="B20" s="69" t="s">
        <v>4</v>
      </c>
      <c r="C20" s="69"/>
      <c r="D20" s="69"/>
      <c r="E20" s="69" t="s">
        <v>170</v>
      </c>
      <c r="F20" s="69"/>
      <c r="G20" s="148"/>
      <c r="H20" s="148"/>
      <c r="I20" s="70"/>
      <c r="J20" s="69"/>
      <c r="K20" s="74">
        <v>659.55</v>
      </c>
    </row>
    <row r="21" spans="2:11" ht="25.95" customHeight="1" x14ac:dyDescent="0.25">
      <c r="B21" s="8" t="s">
        <v>9</v>
      </c>
      <c r="C21" s="6" t="s">
        <v>14</v>
      </c>
      <c r="D21" s="8" t="s">
        <v>13</v>
      </c>
      <c r="E21" s="8" t="s">
        <v>0</v>
      </c>
      <c r="F21" s="141" t="s">
        <v>15</v>
      </c>
      <c r="G21" s="141"/>
      <c r="H21" s="7" t="s">
        <v>12</v>
      </c>
      <c r="I21" s="6" t="s">
        <v>1</v>
      </c>
      <c r="J21" s="6" t="s">
        <v>11</v>
      </c>
      <c r="K21" s="6" t="s">
        <v>2</v>
      </c>
    </row>
    <row r="22" spans="2:11" ht="39.6" x14ac:dyDescent="0.25">
      <c r="B22" s="5" t="s">
        <v>16</v>
      </c>
      <c r="C22" s="68" t="s">
        <v>185</v>
      </c>
      <c r="D22" s="5" t="s">
        <v>18</v>
      </c>
      <c r="E22" s="5" t="s">
        <v>186</v>
      </c>
      <c r="F22" s="142" t="s">
        <v>358</v>
      </c>
      <c r="G22" s="142"/>
      <c r="H22" s="4" t="s">
        <v>145</v>
      </c>
      <c r="I22" s="9">
        <v>1</v>
      </c>
      <c r="J22" s="3">
        <f>'SINTÉTICO (2)'!H11</f>
        <v>172.9</v>
      </c>
      <c r="K22" s="3">
        <f>J22</f>
        <v>172.9</v>
      </c>
    </row>
    <row r="23" spans="2:11" x14ac:dyDescent="0.25">
      <c r="B23" s="10" t="s">
        <v>17</v>
      </c>
      <c r="C23" s="11" t="s">
        <v>359</v>
      </c>
      <c r="D23" s="10" t="s">
        <v>18</v>
      </c>
      <c r="E23" s="10" t="s">
        <v>360</v>
      </c>
      <c r="F23" s="143" t="s">
        <v>342</v>
      </c>
      <c r="G23" s="143"/>
      <c r="H23" s="12" t="s">
        <v>19</v>
      </c>
      <c r="I23" s="13">
        <v>1.002</v>
      </c>
      <c r="J23" s="14">
        <v>24.16</v>
      </c>
      <c r="K23" s="14">
        <v>24.2</v>
      </c>
    </row>
    <row r="24" spans="2:11" ht="49.95" customHeight="1" x14ac:dyDescent="0.25">
      <c r="B24" s="10" t="s">
        <v>17</v>
      </c>
      <c r="C24" s="11" t="s">
        <v>346</v>
      </c>
      <c r="D24" s="10" t="s">
        <v>18</v>
      </c>
      <c r="E24" s="10" t="s">
        <v>347</v>
      </c>
      <c r="F24" s="143" t="s">
        <v>342</v>
      </c>
      <c r="G24" s="143"/>
      <c r="H24" s="12" t="s">
        <v>19</v>
      </c>
      <c r="I24" s="13">
        <v>0.501</v>
      </c>
      <c r="J24" s="14">
        <v>20.46</v>
      </c>
      <c r="K24" s="14">
        <v>10.25</v>
      </c>
    </row>
    <row r="25" spans="2:11" ht="52.8" x14ac:dyDescent="0.25">
      <c r="B25" s="20" t="s">
        <v>28</v>
      </c>
      <c r="C25" s="21" t="s">
        <v>361</v>
      </c>
      <c r="D25" s="20" t="s">
        <v>18</v>
      </c>
      <c r="E25" s="20" t="s">
        <v>362</v>
      </c>
      <c r="F25" s="144" t="s">
        <v>146</v>
      </c>
      <c r="G25" s="144"/>
      <c r="H25" s="22" t="s">
        <v>5</v>
      </c>
      <c r="I25" s="23">
        <v>1</v>
      </c>
      <c r="J25" s="24">
        <v>136.22</v>
      </c>
      <c r="K25" s="24">
        <v>136.22</v>
      </c>
    </row>
    <row r="26" spans="2:11" x14ac:dyDescent="0.25">
      <c r="B26" s="15"/>
      <c r="C26" s="15"/>
      <c r="D26" s="15"/>
      <c r="E26" s="15"/>
      <c r="F26" s="15" t="s">
        <v>20</v>
      </c>
      <c r="G26" s="16">
        <v>22.93</v>
      </c>
      <c r="H26" s="15" t="s">
        <v>21</v>
      </c>
      <c r="I26" s="16">
        <v>0</v>
      </c>
      <c r="J26" s="15" t="s">
        <v>22</v>
      </c>
      <c r="K26" s="16">
        <v>22.93</v>
      </c>
    </row>
    <row r="27" spans="2:11" x14ac:dyDescent="0.25">
      <c r="B27" s="15"/>
      <c r="C27" s="15"/>
      <c r="D27" s="15"/>
      <c r="E27" s="15"/>
      <c r="F27" s="15" t="s">
        <v>23</v>
      </c>
      <c r="G27" s="16">
        <v>49.18</v>
      </c>
      <c r="H27" s="15"/>
      <c r="I27" s="140" t="s">
        <v>24</v>
      </c>
      <c r="J27" s="140"/>
      <c r="K27" s="16">
        <v>219.85</v>
      </c>
    </row>
    <row r="28" spans="2:11" ht="14.4" thickBot="1" x14ac:dyDescent="0.3">
      <c r="B28" s="2"/>
      <c r="C28" s="2"/>
      <c r="D28" s="2"/>
      <c r="E28" s="2"/>
      <c r="F28" s="2"/>
      <c r="G28" s="2"/>
      <c r="H28" s="2" t="s">
        <v>25</v>
      </c>
      <c r="I28" s="17" t="s">
        <v>357</v>
      </c>
      <c r="J28" s="2" t="s">
        <v>27</v>
      </c>
      <c r="K28" s="18">
        <f>'SINTÉTICO (2)'!J11</f>
        <v>668.19</v>
      </c>
    </row>
    <row r="29" spans="2:11" ht="14.4" thickTop="1" x14ac:dyDescent="0.25"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2:11" x14ac:dyDescent="0.25">
      <c r="B30" s="69" t="s">
        <v>160</v>
      </c>
      <c r="C30" s="69"/>
      <c r="D30" s="69"/>
      <c r="E30" s="69" t="s">
        <v>171</v>
      </c>
      <c r="F30" s="69"/>
      <c r="G30" s="148"/>
      <c r="H30" s="148"/>
      <c r="I30" s="70"/>
      <c r="J30" s="69"/>
      <c r="K30" s="74">
        <v>3371.7</v>
      </c>
    </row>
    <row r="31" spans="2:11" x14ac:dyDescent="0.25">
      <c r="B31" s="8" t="s">
        <v>187</v>
      </c>
      <c r="C31" s="6" t="s">
        <v>14</v>
      </c>
      <c r="D31" s="8" t="s">
        <v>13</v>
      </c>
      <c r="E31" s="8" t="s">
        <v>0</v>
      </c>
      <c r="F31" s="141" t="s">
        <v>15</v>
      </c>
      <c r="G31" s="141"/>
      <c r="H31" s="7" t="s">
        <v>12</v>
      </c>
      <c r="I31" s="6" t="s">
        <v>1</v>
      </c>
      <c r="J31" s="6" t="s">
        <v>11</v>
      </c>
      <c r="K31" s="6" t="s">
        <v>2</v>
      </c>
    </row>
    <row r="32" spans="2:11" ht="39.6" x14ac:dyDescent="0.25">
      <c r="B32" s="5" t="s">
        <v>16</v>
      </c>
      <c r="C32" s="68" t="s">
        <v>188</v>
      </c>
      <c r="D32" s="5" t="s">
        <v>18</v>
      </c>
      <c r="E32" s="5" t="s">
        <v>189</v>
      </c>
      <c r="F32" s="142" t="s">
        <v>363</v>
      </c>
      <c r="G32" s="142"/>
      <c r="H32" s="4" t="s">
        <v>184</v>
      </c>
      <c r="I32" s="9">
        <v>1</v>
      </c>
      <c r="J32" s="3">
        <f>'SINTÉTICO (2)'!H13</f>
        <v>70.41</v>
      </c>
      <c r="K32" s="3">
        <f>J32</f>
        <v>70.41</v>
      </c>
    </row>
    <row r="33" spans="2:11" x14ac:dyDescent="0.25">
      <c r="B33" s="10" t="s">
        <v>17</v>
      </c>
      <c r="C33" s="11" t="s">
        <v>364</v>
      </c>
      <c r="D33" s="10" t="s">
        <v>18</v>
      </c>
      <c r="E33" s="10" t="s">
        <v>365</v>
      </c>
      <c r="F33" s="143" t="s">
        <v>342</v>
      </c>
      <c r="G33" s="143"/>
      <c r="H33" s="12" t="s">
        <v>19</v>
      </c>
      <c r="I33" s="13">
        <v>0.69699999999999995</v>
      </c>
      <c r="J33" s="14">
        <v>25.33</v>
      </c>
      <c r="K33" s="14">
        <v>17.649999999999999</v>
      </c>
    </row>
    <row r="34" spans="2:11" x14ac:dyDescent="0.25">
      <c r="B34" s="10" t="s">
        <v>17</v>
      </c>
      <c r="C34" s="11" t="s">
        <v>346</v>
      </c>
      <c r="D34" s="10" t="s">
        <v>18</v>
      </c>
      <c r="E34" s="10" t="s">
        <v>347</v>
      </c>
      <c r="F34" s="143" t="s">
        <v>342</v>
      </c>
      <c r="G34" s="143"/>
      <c r="H34" s="12" t="s">
        <v>19</v>
      </c>
      <c r="I34" s="13">
        <v>0.31380000000000002</v>
      </c>
      <c r="J34" s="14">
        <v>20.46</v>
      </c>
      <c r="K34" s="14">
        <v>6.42</v>
      </c>
    </row>
    <row r="35" spans="2:11" ht="26.4" x14ac:dyDescent="0.25">
      <c r="B35" s="20" t="s">
        <v>28</v>
      </c>
      <c r="C35" s="21" t="s">
        <v>366</v>
      </c>
      <c r="D35" s="20" t="s">
        <v>18</v>
      </c>
      <c r="E35" s="20" t="s">
        <v>367</v>
      </c>
      <c r="F35" s="144" t="s">
        <v>146</v>
      </c>
      <c r="G35" s="144"/>
      <c r="H35" s="22" t="s">
        <v>184</v>
      </c>
      <c r="I35" s="23">
        <v>1.0798000000000001</v>
      </c>
      <c r="J35" s="24">
        <v>35.49</v>
      </c>
      <c r="K35" s="24">
        <v>38.32</v>
      </c>
    </row>
    <row r="36" spans="2:11" x14ac:dyDescent="0.25">
      <c r="B36" s="20" t="s">
        <v>28</v>
      </c>
      <c r="C36" s="21" t="s">
        <v>368</v>
      </c>
      <c r="D36" s="20" t="s">
        <v>18</v>
      </c>
      <c r="E36" s="20" t="s">
        <v>369</v>
      </c>
      <c r="F36" s="144" t="s">
        <v>146</v>
      </c>
      <c r="G36" s="144"/>
      <c r="H36" s="22" t="s">
        <v>352</v>
      </c>
      <c r="I36" s="23">
        <v>0.222</v>
      </c>
      <c r="J36" s="24">
        <v>5.2</v>
      </c>
      <c r="K36" s="24">
        <v>1.1499999999999999</v>
      </c>
    </row>
    <row r="37" spans="2:11" x14ac:dyDescent="0.25">
      <c r="B37" s="20" t="s">
        <v>28</v>
      </c>
      <c r="C37" s="21" t="s">
        <v>370</v>
      </c>
      <c r="D37" s="20" t="s">
        <v>18</v>
      </c>
      <c r="E37" s="20" t="s">
        <v>371</v>
      </c>
      <c r="F37" s="144" t="s">
        <v>146</v>
      </c>
      <c r="G37" s="144"/>
      <c r="H37" s="22" t="s">
        <v>352</v>
      </c>
      <c r="I37" s="23">
        <v>6.85</v>
      </c>
      <c r="J37" s="24">
        <v>0.89</v>
      </c>
      <c r="K37" s="24">
        <v>6.09</v>
      </c>
    </row>
    <row r="38" spans="2:11" x14ac:dyDescent="0.25">
      <c r="B38" s="15"/>
      <c r="C38" s="15"/>
      <c r="D38" s="15"/>
      <c r="E38" s="15"/>
      <c r="F38" s="15" t="s">
        <v>20</v>
      </c>
      <c r="G38" s="16">
        <v>16.22</v>
      </c>
      <c r="H38" s="15" t="s">
        <v>21</v>
      </c>
      <c r="I38" s="16">
        <v>0</v>
      </c>
      <c r="J38" s="15" t="s">
        <v>22</v>
      </c>
      <c r="K38" s="16">
        <v>16.22</v>
      </c>
    </row>
    <row r="39" spans="2:11" x14ac:dyDescent="0.25">
      <c r="B39" s="15"/>
      <c r="C39" s="15"/>
      <c r="D39" s="15"/>
      <c r="E39" s="15"/>
      <c r="F39" s="15" t="s">
        <v>23</v>
      </c>
      <c r="G39" s="16">
        <v>20.059999999999999</v>
      </c>
      <c r="H39" s="15"/>
      <c r="I39" s="140" t="s">
        <v>24</v>
      </c>
      <c r="J39" s="140"/>
      <c r="K39" s="16">
        <v>89.69</v>
      </c>
    </row>
    <row r="40" spans="2:11" ht="14.4" thickBot="1" x14ac:dyDescent="0.3">
      <c r="B40" s="2"/>
      <c r="C40" s="2"/>
      <c r="D40" s="2"/>
      <c r="E40" s="2"/>
      <c r="F40" s="2"/>
      <c r="G40" s="2"/>
      <c r="H40" s="2" t="s">
        <v>25</v>
      </c>
      <c r="I40" s="17" t="s">
        <v>372</v>
      </c>
      <c r="J40" s="2" t="s">
        <v>27</v>
      </c>
      <c r="K40" s="18">
        <f>'SINTÉTICO (2)'!J13</f>
        <v>544.21</v>
      </c>
    </row>
    <row r="41" spans="2:11" ht="14.4" thickTop="1" x14ac:dyDescent="0.25"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2:11" x14ac:dyDescent="0.25">
      <c r="B42" s="8" t="s">
        <v>190</v>
      </c>
      <c r="C42" s="6" t="s">
        <v>14</v>
      </c>
      <c r="D42" s="8" t="s">
        <v>13</v>
      </c>
      <c r="E42" s="8" t="s">
        <v>0</v>
      </c>
      <c r="F42" s="141" t="s">
        <v>15</v>
      </c>
      <c r="G42" s="141"/>
      <c r="H42" s="7" t="s">
        <v>12</v>
      </c>
      <c r="I42" s="6" t="s">
        <v>1</v>
      </c>
      <c r="J42" s="6" t="s">
        <v>11</v>
      </c>
      <c r="K42" s="6" t="s">
        <v>2</v>
      </c>
    </row>
    <row r="43" spans="2:11" ht="26.4" x14ac:dyDescent="0.25">
      <c r="B43" s="5" t="s">
        <v>16</v>
      </c>
      <c r="C43" s="68" t="s">
        <v>191</v>
      </c>
      <c r="D43" s="5" t="s">
        <v>192</v>
      </c>
      <c r="E43" s="5" t="s">
        <v>193</v>
      </c>
      <c r="F43" s="142">
        <v>0</v>
      </c>
      <c r="G43" s="142"/>
      <c r="H43" s="4" t="s">
        <v>184</v>
      </c>
      <c r="I43" s="9">
        <v>1</v>
      </c>
      <c r="J43" s="3">
        <f>'SINTÉTICO (2)'!H14</f>
        <v>87.14</v>
      </c>
      <c r="K43" s="3">
        <f>J43</f>
        <v>87.14</v>
      </c>
    </row>
    <row r="44" spans="2:11" x14ac:dyDescent="0.25">
      <c r="B44" s="20" t="s">
        <v>28</v>
      </c>
      <c r="C44" s="21" t="s">
        <v>373</v>
      </c>
      <c r="D44" s="20" t="s">
        <v>192</v>
      </c>
      <c r="E44" s="20" t="s">
        <v>374</v>
      </c>
      <c r="F44" s="144" t="s">
        <v>375</v>
      </c>
      <c r="G44" s="144"/>
      <c r="H44" s="22" t="s">
        <v>19</v>
      </c>
      <c r="I44" s="23">
        <v>0.72</v>
      </c>
      <c r="J44" s="24">
        <v>18.46</v>
      </c>
      <c r="K44" s="24">
        <v>13.29</v>
      </c>
    </row>
    <row r="45" spans="2:11" ht="26.4" x14ac:dyDescent="0.25">
      <c r="B45" s="20" t="s">
        <v>28</v>
      </c>
      <c r="C45" s="21" t="s">
        <v>376</v>
      </c>
      <c r="D45" s="20" t="s">
        <v>192</v>
      </c>
      <c r="E45" s="20" t="s">
        <v>377</v>
      </c>
      <c r="F45" s="144" t="s">
        <v>146</v>
      </c>
      <c r="G45" s="144"/>
      <c r="H45" s="22" t="s">
        <v>352</v>
      </c>
      <c r="I45" s="23">
        <v>4</v>
      </c>
      <c r="J45" s="24">
        <v>2.38</v>
      </c>
      <c r="K45" s="24">
        <v>9.52</v>
      </c>
    </row>
    <row r="46" spans="2:11" ht="26.4" x14ac:dyDescent="0.25">
      <c r="B46" s="20" t="s">
        <v>28</v>
      </c>
      <c r="C46" s="21" t="s">
        <v>378</v>
      </c>
      <c r="D46" s="20" t="s">
        <v>192</v>
      </c>
      <c r="E46" s="20" t="s">
        <v>379</v>
      </c>
      <c r="F46" s="144" t="s">
        <v>146</v>
      </c>
      <c r="G46" s="144"/>
      <c r="H46" s="22" t="s">
        <v>184</v>
      </c>
      <c r="I46" s="23">
        <v>1.1000000000000001</v>
      </c>
      <c r="J46" s="24">
        <v>41.88</v>
      </c>
      <c r="K46" s="24">
        <v>46.06</v>
      </c>
    </row>
    <row r="47" spans="2:11" x14ac:dyDescent="0.25">
      <c r="B47" s="20" t="s">
        <v>28</v>
      </c>
      <c r="C47" s="21" t="s">
        <v>380</v>
      </c>
      <c r="D47" s="20" t="s">
        <v>192</v>
      </c>
      <c r="E47" s="20" t="s">
        <v>381</v>
      </c>
      <c r="F47" s="144" t="s">
        <v>375</v>
      </c>
      <c r="G47" s="144"/>
      <c r="H47" s="22" t="s">
        <v>19</v>
      </c>
      <c r="I47" s="23">
        <v>0.72</v>
      </c>
      <c r="J47" s="24">
        <v>24.16</v>
      </c>
      <c r="K47" s="24">
        <v>17.39</v>
      </c>
    </row>
    <row r="48" spans="2:11" x14ac:dyDescent="0.25">
      <c r="B48" s="15"/>
      <c r="C48" s="15"/>
      <c r="D48" s="15"/>
      <c r="E48" s="15"/>
      <c r="F48" s="15" t="s">
        <v>20</v>
      </c>
      <c r="G48" s="16">
        <v>30.68</v>
      </c>
      <c r="H48" s="15" t="s">
        <v>21</v>
      </c>
      <c r="I48" s="16">
        <v>0</v>
      </c>
      <c r="J48" s="15" t="s">
        <v>22</v>
      </c>
      <c r="K48" s="16">
        <v>30.68</v>
      </c>
    </row>
    <row r="49" spans="2:11" x14ac:dyDescent="0.25">
      <c r="B49" s="15"/>
      <c r="C49" s="15"/>
      <c r="D49" s="15"/>
      <c r="E49" s="15"/>
      <c r="F49" s="15" t="s">
        <v>23</v>
      </c>
      <c r="G49" s="16">
        <v>24.86</v>
      </c>
      <c r="H49" s="15"/>
      <c r="I49" s="140" t="s">
        <v>24</v>
      </c>
      <c r="J49" s="140"/>
      <c r="K49" s="16">
        <v>111.12</v>
      </c>
    </row>
    <row r="50" spans="2:11" ht="14.4" thickBot="1" x14ac:dyDescent="0.3">
      <c r="B50" s="2"/>
      <c r="C50" s="2"/>
      <c r="D50" s="2"/>
      <c r="E50" s="2"/>
      <c r="F50" s="2"/>
      <c r="G50" s="2"/>
      <c r="H50" s="2" t="s">
        <v>25</v>
      </c>
      <c r="I50" s="17" t="s">
        <v>382</v>
      </c>
      <c r="J50" s="2" t="s">
        <v>27</v>
      </c>
      <c r="K50" s="18">
        <f>'SINTÉTICO (2)'!J14</f>
        <v>1571.55</v>
      </c>
    </row>
    <row r="51" spans="2:11" ht="14.4" thickTop="1" x14ac:dyDescent="0.25"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2:11" x14ac:dyDescent="0.25">
      <c r="B52" s="8" t="s">
        <v>194</v>
      </c>
      <c r="C52" s="6" t="s">
        <v>14</v>
      </c>
      <c r="D52" s="8" t="s">
        <v>13</v>
      </c>
      <c r="E52" s="8" t="s">
        <v>0</v>
      </c>
      <c r="F52" s="141" t="s">
        <v>15</v>
      </c>
      <c r="G52" s="141"/>
      <c r="H52" s="7" t="s">
        <v>12</v>
      </c>
      <c r="I52" s="6" t="s">
        <v>1</v>
      </c>
      <c r="J52" s="6" t="s">
        <v>11</v>
      </c>
      <c r="K52" s="6" t="s">
        <v>2</v>
      </c>
    </row>
    <row r="53" spans="2:11" ht="26.4" x14ac:dyDescent="0.25">
      <c r="B53" s="5" t="s">
        <v>16</v>
      </c>
      <c r="C53" s="68" t="s">
        <v>191</v>
      </c>
      <c r="D53" s="5" t="s">
        <v>192</v>
      </c>
      <c r="E53" s="5" t="s">
        <v>193</v>
      </c>
      <c r="F53" s="142">
        <v>0</v>
      </c>
      <c r="G53" s="142"/>
      <c r="H53" s="4" t="s">
        <v>184</v>
      </c>
      <c r="I53" s="9">
        <v>1</v>
      </c>
      <c r="J53" s="3">
        <f>'SINTÉTICO (2)'!H15</f>
        <v>87.14</v>
      </c>
      <c r="K53" s="3">
        <f>J53</f>
        <v>87.14</v>
      </c>
    </row>
    <row r="54" spans="2:11" x14ac:dyDescent="0.25">
      <c r="B54" s="20" t="s">
        <v>28</v>
      </c>
      <c r="C54" s="21" t="s">
        <v>373</v>
      </c>
      <c r="D54" s="20" t="s">
        <v>192</v>
      </c>
      <c r="E54" s="20" t="s">
        <v>374</v>
      </c>
      <c r="F54" s="144" t="s">
        <v>375</v>
      </c>
      <c r="G54" s="144"/>
      <c r="H54" s="22" t="s">
        <v>19</v>
      </c>
      <c r="I54" s="23">
        <v>0.72</v>
      </c>
      <c r="J54" s="24">
        <v>18.46</v>
      </c>
      <c r="K54" s="24">
        <v>13.29</v>
      </c>
    </row>
    <row r="55" spans="2:11" ht="26.4" x14ac:dyDescent="0.25">
      <c r="B55" s="20" t="s">
        <v>28</v>
      </c>
      <c r="C55" s="21" t="s">
        <v>376</v>
      </c>
      <c r="D55" s="20" t="s">
        <v>192</v>
      </c>
      <c r="E55" s="20" t="s">
        <v>377</v>
      </c>
      <c r="F55" s="144" t="s">
        <v>146</v>
      </c>
      <c r="G55" s="144"/>
      <c r="H55" s="22" t="s">
        <v>352</v>
      </c>
      <c r="I55" s="23">
        <v>4</v>
      </c>
      <c r="J55" s="24">
        <v>2.38</v>
      </c>
      <c r="K55" s="24">
        <v>9.52</v>
      </c>
    </row>
    <row r="56" spans="2:11" ht="26.4" x14ac:dyDescent="0.25">
      <c r="B56" s="20" t="s">
        <v>28</v>
      </c>
      <c r="C56" s="21" t="s">
        <v>378</v>
      </c>
      <c r="D56" s="20" t="s">
        <v>192</v>
      </c>
      <c r="E56" s="20" t="s">
        <v>379</v>
      </c>
      <c r="F56" s="144" t="s">
        <v>146</v>
      </c>
      <c r="G56" s="144"/>
      <c r="H56" s="22" t="s">
        <v>184</v>
      </c>
      <c r="I56" s="23">
        <v>1.1000000000000001</v>
      </c>
      <c r="J56" s="24">
        <v>41.88</v>
      </c>
      <c r="K56" s="24">
        <v>46.06</v>
      </c>
    </row>
    <row r="57" spans="2:11" x14ac:dyDescent="0.25">
      <c r="B57" s="20" t="s">
        <v>28</v>
      </c>
      <c r="C57" s="21" t="s">
        <v>380</v>
      </c>
      <c r="D57" s="20" t="s">
        <v>192</v>
      </c>
      <c r="E57" s="20" t="s">
        <v>381</v>
      </c>
      <c r="F57" s="144" t="s">
        <v>375</v>
      </c>
      <c r="G57" s="144"/>
      <c r="H57" s="22" t="s">
        <v>19</v>
      </c>
      <c r="I57" s="23">
        <v>0.72</v>
      </c>
      <c r="J57" s="24">
        <v>24.16</v>
      </c>
      <c r="K57" s="24">
        <v>17.39</v>
      </c>
    </row>
    <row r="58" spans="2:11" x14ac:dyDescent="0.25">
      <c r="B58" s="15"/>
      <c r="C58" s="15"/>
      <c r="D58" s="15"/>
      <c r="E58" s="15"/>
      <c r="F58" s="15" t="s">
        <v>20</v>
      </c>
      <c r="G58" s="16">
        <v>30.68</v>
      </c>
      <c r="H58" s="15" t="s">
        <v>21</v>
      </c>
      <c r="I58" s="16">
        <v>0</v>
      </c>
      <c r="J58" s="15" t="s">
        <v>22</v>
      </c>
      <c r="K58" s="16">
        <v>30.68</v>
      </c>
    </row>
    <row r="59" spans="2:11" x14ac:dyDescent="0.25">
      <c r="B59" s="15"/>
      <c r="C59" s="15"/>
      <c r="D59" s="15"/>
      <c r="E59" s="15"/>
      <c r="F59" s="15" t="s">
        <v>23</v>
      </c>
      <c r="G59" s="16">
        <v>24.86</v>
      </c>
      <c r="H59" s="15"/>
      <c r="I59" s="140" t="s">
        <v>24</v>
      </c>
      <c r="J59" s="140"/>
      <c r="K59" s="16">
        <v>111.12</v>
      </c>
    </row>
    <row r="60" spans="2:11" ht="14.4" thickBot="1" x14ac:dyDescent="0.3">
      <c r="B60" s="2"/>
      <c r="C60" s="2"/>
      <c r="D60" s="2"/>
      <c r="E60" s="2"/>
      <c r="F60" s="2"/>
      <c r="G60" s="2"/>
      <c r="H60" s="2" t="s">
        <v>25</v>
      </c>
      <c r="I60" s="17" t="s">
        <v>383</v>
      </c>
      <c r="J60" s="2" t="s">
        <v>27</v>
      </c>
      <c r="K60" s="18">
        <f>'SINTÉTICO (2)'!J14</f>
        <v>1571.55</v>
      </c>
    </row>
    <row r="61" spans="2:11" ht="14.4" thickTop="1" x14ac:dyDescent="0.25"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2:11" x14ac:dyDescent="0.25">
      <c r="B62" s="8" t="s">
        <v>195</v>
      </c>
      <c r="C62" s="6" t="s">
        <v>14</v>
      </c>
      <c r="D62" s="8" t="s">
        <v>13</v>
      </c>
      <c r="E62" s="8" t="s">
        <v>0</v>
      </c>
      <c r="F62" s="141" t="s">
        <v>15</v>
      </c>
      <c r="G62" s="141"/>
      <c r="H62" s="7" t="s">
        <v>12</v>
      </c>
      <c r="I62" s="6" t="s">
        <v>1</v>
      </c>
      <c r="J62" s="6" t="s">
        <v>11</v>
      </c>
      <c r="K62" s="6" t="s">
        <v>2</v>
      </c>
    </row>
    <row r="63" spans="2:11" ht="26.4" x14ac:dyDescent="0.25">
      <c r="B63" s="5" t="s">
        <v>16</v>
      </c>
      <c r="C63" s="68" t="s">
        <v>191</v>
      </c>
      <c r="D63" s="5" t="s">
        <v>192</v>
      </c>
      <c r="E63" s="5" t="s">
        <v>193</v>
      </c>
      <c r="F63" s="142">
        <v>0</v>
      </c>
      <c r="G63" s="142"/>
      <c r="H63" s="4" t="s">
        <v>184</v>
      </c>
      <c r="I63" s="9">
        <v>1</v>
      </c>
      <c r="J63" s="3">
        <f>'SINTÉTICO (2)'!H16</f>
        <v>87.14</v>
      </c>
      <c r="K63" s="3">
        <f>J63</f>
        <v>87.14</v>
      </c>
    </row>
    <row r="64" spans="2:11" x14ac:dyDescent="0.25">
      <c r="B64" s="20" t="s">
        <v>28</v>
      </c>
      <c r="C64" s="21" t="s">
        <v>373</v>
      </c>
      <c r="D64" s="20" t="s">
        <v>192</v>
      </c>
      <c r="E64" s="20" t="s">
        <v>374</v>
      </c>
      <c r="F64" s="144" t="s">
        <v>375</v>
      </c>
      <c r="G64" s="144"/>
      <c r="H64" s="22" t="s">
        <v>19</v>
      </c>
      <c r="I64" s="23">
        <v>0.72</v>
      </c>
      <c r="J64" s="24">
        <v>18.46</v>
      </c>
      <c r="K64" s="24">
        <v>13.29</v>
      </c>
    </row>
    <row r="65" spans="2:11" ht="26.4" x14ac:dyDescent="0.25">
      <c r="B65" s="20" t="s">
        <v>28</v>
      </c>
      <c r="C65" s="21" t="s">
        <v>376</v>
      </c>
      <c r="D65" s="20" t="s">
        <v>192</v>
      </c>
      <c r="E65" s="20" t="s">
        <v>377</v>
      </c>
      <c r="F65" s="144" t="s">
        <v>146</v>
      </c>
      <c r="G65" s="144"/>
      <c r="H65" s="22" t="s">
        <v>352</v>
      </c>
      <c r="I65" s="23">
        <v>4</v>
      </c>
      <c r="J65" s="24">
        <v>2.38</v>
      </c>
      <c r="K65" s="24">
        <v>9.52</v>
      </c>
    </row>
    <row r="66" spans="2:11" ht="26.4" x14ac:dyDescent="0.25">
      <c r="B66" s="20" t="s">
        <v>28</v>
      </c>
      <c r="C66" s="21" t="s">
        <v>378</v>
      </c>
      <c r="D66" s="20" t="s">
        <v>192</v>
      </c>
      <c r="E66" s="20" t="s">
        <v>379</v>
      </c>
      <c r="F66" s="144" t="s">
        <v>146</v>
      </c>
      <c r="G66" s="144"/>
      <c r="H66" s="22" t="s">
        <v>184</v>
      </c>
      <c r="I66" s="23">
        <v>1.1000000000000001</v>
      </c>
      <c r="J66" s="24">
        <v>41.88</v>
      </c>
      <c r="K66" s="24">
        <v>46.06</v>
      </c>
    </row>
    <row r="67" spans="2:11" x14ac:dyDescent="0.25">
      <c r="B67" s="20" t="s">
        <v>28</v>
      </c>
      <c r="C67" s="21" t="s">
        <v>380</v>
      </c>
      <c r="D67" s="20" t="s">
        <v>192</v>
      </c>
      <c r="E67" s="20" t="s">
        <v>381</v>
      </c>
      <c r="F67" s="144" t="s">
        <v>375</v>
      </c>
      <c r="G67" s="144"/>
      <c r="H67" s="22" t="s">
        <v>19</v>
      </c>
      <c r="I67" s="23">
        <v>0.72</v>
      </c>
      <c r="J67" s="24">
        <v>24.16</v>
      </c>
      <c r="K67" s="24">
        <v>17.39</v>
      </c>
    </row>
    <row r="68" spans="2:11" x14ac:dyDescent="0.25">
      <c r="B68" s="15"/>
      <c r="C68" s="15"/>
      <c r="D68" s="15"/>
      <c r="E68" s="15"/>
      <c r="F68" s="15" t="s">
        <v>20</v>
      </c>
      <c r="G68" s="16">
        <v>30.68</v>
      </c>
      <c r="H68" s="15" t="s">
        <v>21</v>
      </c>
      <c r="I68" s="16">
        <v>0</v>
      </c>
      <c r="J68" s="15" t="s">
        <v>22</v>
      </c>
      <c r="K68" s="16">
        <v>30.68</v>
      </c>
    </row>
    <row r="69" spans="2:11" x14ac:dyDescent="0.25">
      <c r="B69" s="15"/>
      <c r="C69" s="15"/>
      <c r="D69" s="15"/>
      <c r="E69" s="15"/>
      <c r="F69" s="15" t="s">
        <v>23</v>
      </c>
      <c r="G69" s="16">
        <v>24.86</v>
      </c>
      <c r="H69" s="15"/>
      <c r="I69" s="140" t="s">
        <v>24</v>
      </c>
      <c r="J69" s="140"/>
      <c r="K69" s="16">
        <v>111.12</v>
      </c>
    </row>
    <row r="70" spans="2:11" ht="14.4" thickBot="1" x14ac:dyDescent="0.3">
      <c r="B70" s="2"/>
      <c r="C70" s="2"/>
      <c r="D70" s="2"/>
      <c r="E70" s="2"/>
      <c r="F70" s="2"/>
      <c r="G70" s="2"/>
      <c r="H70" s="2" t="s">
        <v>25</v>
      </c>
      <c r="I70" s="17" t="s">
        <v>384</v>
      </c>
      <c r="J70" s="2" t="s">
        <v>27</v>
      </c>
      <c r="K70" s="18">
        <f>'SINTÉTICO (2)'!J16</f>
        <v>1066.4100000000001</v>
      </c>
    </row>
    <row r="71" spans="2:11" ht="14.4" thickTop="1" x14ac:dyDescent="0.25"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2:11" x14ac:dyDescent="0.25">
      <c r="B72" s="69" t="s">
        <v>161</v>
      </c>
      <c r="C72" s="69"/>
      <c r="D72" s="69"/>
      <c r="E72" s="69" t="s">
        <v>172</v>
      </c>
      <c r="F72" s="69"/>
      <c r="G72" s="148"/>
      <c r="H72" s="148"/>
      <c r="I72" s="70"/>
      <c r="J72" s="69"/>
      <c r="K72" s="74">
        <v>93684.21</v>
      </c>
    </row>
    <row r="73" spans="2:11" x14ac:dyDescent="0.25">
      <c r="B73" s="8" t="s">
        <v>196</v>
      </c>
      <c r="C73" s="6" t="s">
        <v>14</v>
      </c>
      <c r="D73" s="8" t="s">
        <v>13</v>
      </c>
      <c r="E73" s="8" t="s">
        <v>0</v>
      </c>
      <c r="F73" s="141" t="s">
        <v>15</v>
      </c>
      <c r="G73" s="141"/>
      <c r="H73" s="7" t="s">
        <v>12</v>
      </c>
      <c r="I73" s="6" t="s">
        <v>1</v>
      </c>
      <c r="J73" s="6" t="s">
        <v>11</v>
      </c>
      <c r="K73" s="6" t="s">
        <v>2</v>
      </c>
    </row>
    <row r="74" spans="2:11" ht="26.4" x14ac:dyDescent="0.25">
      <c r="B74" s="5" t="s">
        <v>16</v>
      </c>
      <c r="C74" s="68" t="s">
        <v>197</v>
      </c>
      <c r="D74" s="5" t="s">
        <v>192</v>
      </c>
      <c r="E74" s="5" t="s">
        <v>198</v>
      </c>
      <c r="F74" s="142">
        <v>0</v>
      </c>
      <c r="G74" s="142"/>
      <c r="H74" s="4" t="s">
        <v>184</v>
      </c>
      <c r="I74" s="9">
        <v>1</v>
      </c>
      <c r="J74" s="3">
        <f>'SINTÉTICO (2)'!H18</f>
        <v>16.25</v>
      </c>
      <c r="K74" s="3">
        <f>J74</f>
        <v>16.25</v>
      </c>
    </row>
    <row r="75" spans="2:11" x14ac:dyDescent="0.25">
      <c r="B75" s="20" t="s">
        <v>28</v>
      </c>
      <c r="C75" s="21" t="s">
        <v>385</v>
      </c>
      <c r="D75" s="20" t="s">
        <v>192</v>
      </c>
      <c r="E75" s="20" t="s">
        <v>386</v>
      </c>
      <c r="F75" s="144" t="s">
        <v>146</v>
      </c>
      <c r="G75" s="144"/>
      <c r="H75" s="22" t="s">
        <v>145</v>
      </c>
      <c r="I75" s="23">
        <v>0.5</v>
      </c>
      <c r="J75" s="24">
        <v>0.69</v>
      </c>
      <c r="K75" s="24">
        <v>0.34</v>
      </c>
    </row>
    <row r="76" spans="2:11" x14ac:dyDescent="0.25">
      <c r="B76" s="20" t="s">
        <v>28</v>
      </c>
      <c r="C76" s="21" t="s">
        <v>387</v>
      </c>
      <c r="D76" s="20" t="s">
        <v>192</v>
      </c>
      <c r="E76" s="20" t="s">
        <v>388</v>
      </c>
      <c r="F76" s="144" t="s">
        <v>146</v>
      </c>
      <c r="G76" s="144"/>
      <c r="H76" s="22" t="s">
        <v>352</v>
      </c>
      <c r="I76" s="23">
        <v>0.7</v>
      </c>
      <c r="J76" s="24">
        <v>3.75</v>
      </c>
      <c r="K76" s="24">
        <v>2.62</v>
      </c>
    </row>
    <row r="77" spans="2:11" x14ac:dyDescent="0.25">
      <c r="B77" s="20" t="s">
        <v>28</v>
      </c>
      <c r="C77" s="21" t="s">
        <v>389</v>
      </c>
      <c r="D77" s="20" t="s">
        <v>192</v>
      </c>
      <c r="E77" s="20" t="s">
        <v>390</v>
      </c>
      <c r="F77" s="144" t="s">
        <v>375</v>
      </c>
      <c r="G77" s="144"/>
      <c r="H77" s="22" t="s">
        <v>19</v>
      </c>
      <c r="I77" s="23">
        <v>0.35</v>
      </c>
      <c r="J77" s="24">
        <v>24.16</v>
      </c>
      <c r="K77" s="24">
        <v>8.4499999999999993</v>
      </c>
    </row>
    <row r="78" spans="2:11" x14ac:dyDescent="0.25">
      <c r="B78" s="20" t="s">
        <v>28</v>
      </c>
      <c r="C78" s="21" t="s">
        <v>391</v>
      </c>
      <c r="D78" s="20" t="s">
        <v>192</v>
      </c>
      <c r="E78" s="20" t="s">
        <v>392</v>
      </c>
      <c r="F78" s="144" t="s">
        <v>375</v>
      </c>
      <c r="G78" s="144"/>
      <c r="H78" s="22" t="s">
        <v>19</v>
      </c>
      <c r="I78" s="23">
        <v>0.25</v>
      </c>
      <c r="J78" s="24">
        <v>19.100000000000001</v>
      </c>
      <c r="K78" s="24">
        <v>4.7699999999999996</v>
      </c>
    </row>
    <row r="79" spans="2:11" x14ac:dyDescent="0.25">
      <c r="B79" s="15"/>
      <c r="C79" s="15"/>
      <c r="D79" s="15"/>
      <c r="E79" s="15"/>
      <c r="F79" s="15" t="s">
        <v>20</v>
      </c>
      <c r="G79" s="16">
        <v>13.22</v>
      </c>
      <c r="H79" s="15" t="s">
        <v>21</v>
      </c>
      <c r="I79" s="16">
        <v>0</v>
      </c>
      <c r="J79" s="15" t="s">
        <v>22</v>
      </c>
      <c r="K79" s="16">
        <v>13.22</v>
      </c>
    </row>
    <row r="80" spans="2:11" x14ac:dyDescent="0.25">
      <c r="B80" s="15"/>
      <c r="C80" s="15"/>
      <c r="D80" s="15"/>
      <c r="E80" s="15"/>
      <c r="F80" s="15" t="s">
        <v>23</v>
      </c>
      <c r="G80" s="16">
        <v>4.66</v>
      </c>
      <c r="H80" s="15"/>
      <c r="I80" s="140" t="s">
        <v>24</v>
      </c>
      <c r="J80" s="140"/>
      <c r="K80" s="16">
        <v>20.84</v>
      </c>
    </row>
    <row r="81" spans="2:11" ht="14.4" thickBot="1" x14ac:dyDescent="0.3">
      <c r="B81" s="2"/>
      <c r="C81" s="2"/>
      <c r="D81" s="2"/>
      <c r="E81" s="2"/>
      <c r="F81" s="2"/>
      <c r="G81" s="2"/>
      <c r="H81" s="2" t="s">
        <v>25</v>
      </c>
      <c r="I81" s="17" t="s">
        <v>393</v>
      </c>
      <c r="J81" s="2" t="s">
        <v>27</v>
      </c>
      <c r="K81" s="18">
        <f>'SINTÉTICO (2)'!J18</f>
        <v>9316.1299999999992</v>
      </c>
    </row>
    <row r="82" spans="2:11" ht="14.4" thickTop="1" x14ac:dyDescent="0.25"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2:11" x14ac:dyDescent="0.25">
      <c r="B83" s="8" t="s">
        <v>199</v>
      </c>
      <c r="C83" s="6" t="s">
        <v>14</v>
      </c>
      <c r="D83" s="8" t="s">
        <v>13</v>
      </c>
      <c r="E83" s="8" t="s">
        <v>0</v>
      </c>
      <c r="F83" s="141" t="s">
        <v>15</v>
      </c>
      <c r="G83" s="141"/>
      <c r="H83" s="7" t="s">
        <v>12</v>
      </c>
      <c r="I83" s="6" t="s">
        <v>1</v>
      </c>
      <c r="J83" s="6" t="s">
        <v>11</v>
      </c>
      <c r="K83" s="6" t="s">
        <v>2</v>
      </c>
    </row>
    <row r="84" spans="2:11" x14ac:dyDescent="0.25">
      <c r="B84" s="5" t="s">
        <v>16</v>
      </c>
      <c r="C84" s="68" t="s">
        <v>200</v>
      </c>
      <c r="D84" s="5" t="s">
        <v>192</v>
      </c>
      <c r="E84" s="5" t="s">
        <v>201</v>
      </c>
      <c r="F84" s="142">
        <v>0</v>
      </c>
      <c r="G84" s="142"/>
      <c r="H84" s="4" t="s">
        <v>184</v>
      </c>
      <c r="I84" s="9">
        <v>1</v>
      </c>
      <c r="J84" s="3">
        <f>'SINTÉTICO (2)'!H19</f>
        <v>12.83</v>
      </c>
      <c r="K84" s="3">
        <f>J84</f>
        <v>12.83</v>
      </c>
    </row>
    <row r="85" spans="2:11" x14ac:dyDescent="0.25">
      <c r="B85" s="20" t="s">
        <v>28</v>
      </c>
      <c r="C85" s="21" t="s">
        <v>385</v>
      </c>
      <c r="D85" s="20" t="s">
        <v>192</v>
      </c>
      <c r="E85" s="20" t="s">
        <v>386</v>
      </c>
      <c r="F85" s="144" t="s">
        <v>146</v>
      </c>
      <c r="G85" s="144"/>
      <c r="H85" s="22" t="s">
        <v>145</v>
      </c>
      <c r="I85" s="23">
        <v>0.4</v>
      </c>
      <c r="J85" s="24">
        <v>0.69</v>
      </c>
      <c r="K85" s="24">
        <v>0.27</v>
      </c>
    </row>
    <row r="86" spans="2:11" x14ac:dyDescent="0.25">
      <c r="B86" s="20" t="s">
        <v>28</v>
      </c>
      <c r="C86" s="21" t="s">
        <v>394</v>
      </c>
      <c r="D86" s="20" t="s">
        <v>192</v>
      </c>
      <c r="E86" s="20" t="s">
        <v>395</v>
      </c>
      <c r="F86" s="144" t="s">
        <v>146</v>
      </c>
      <c r="G86" s="144"/>
      <c r="H86" s="22" t="s">
        <v>352</v>
      </c>
      <c r="I86" s="23">
        <v>0.7</v>
      </c>
      <c r="J86" s="24">
        <v>2.09</v>
      </c>
      <c r="K86" s="24">
        <v>1.46</v>
      </c>
    </row>
    <row r="87" spans="2:11" x14ac:dyDescent="0.25">
      <c r="B87" s="20" t="s">
        <v>28</v>
      </c>
      <c r="C87" s="21" t="s">
        <v>389</v>
      </c>
      <c r="D87" s="20" t="s">
        <v>192</v>
      </c>
      <c r="E87" s="20" t="s">
        <v>390</v>
      </c>
      <c r="F87" s="144" t="s">
        <v>375</v>
      </c>
      <c r="G87" s="144"/>
      <c r="H87" s="22" t="s">
        <v>19</v>
      </c>
      <c r="I87" s="23">
        <v>0.3</v>
      </c>
      <c r="J87" s="24">
        <v>24.16</v>
      </c>
      <c r="K87" s="24">
        <v>7.24</v>
      </c>
    </row>
    <row r="88" spans="2:11" x14ac:dyDescent="0.25">
      <c r="B88" s="20" t="s">
        <v>28</v>
      </c>
      <c r="C88" s="21" t="s">
        <v>391</v>
      </c>
      <c r="D88" s="20" t="s">
        <v>192</v>
      </c>
      <c r="E88" s="20" t="s">
        <v>392</v>
      </c>
      <c r="F88" s="144" t="s">
        <v>375</v>
      </c>
      <c r="G88" s="144"/>
      <c r="H88" s="22" t="s">
        <v>19</v>
      </c>
      <c r="I88" s="23">
        <v>0.2</v>
      </c>
      <c r="J88" s="24">
        <v>19.100000000000001</v>
      </c>
      <c r="K88" s="24">
        <v>3.82</v>
      </c>
    </row>
    <row r="89" spans="2:11" x14ac:dyDescent="0.25">
      <c r="B89" s="15"/>
      <c r="C89" s="15"/>
      <c r="D89" s="15"/>
      <c r="E89" s="15"/>
      <c r="F89" s="15" t="s">
        <v>20</v>
      </c>
      <c r="G89" s="16">
        <v>11.06</v>
      </c>
      <c r="H89" s="15" t="s">
        <v>21</v>
      </c>
      <c r="I89" s="16">
        <v>0</v>
      </c>
      <c r="J89" s="15" t="s">
        <v>22</v>
      </c>
      <c r="K89" s="16">
        <v>11.06</v>
      </c>
    </row>
    <row r="90" spans="2:11" x14ac:dyDescent="0.25">
      <c r="B90" s="15"/>
      <c r="C90" s="15"/>
      <c r="D90" s="15"/>
      <c r="E90" s="15"/>
      <c r="F90" s="15" t="s">
        <v>23</v>
      </c>
      <c r="G90" s="16">
        <v>3.68</v>
      </c>
      <c r="H90" s="15"/>
      <c r="I90" s="140" t="s">
        <v>24</v>
      </c>
      <c r="J90" s="140"/>
      <c r="K90" s="16">
        <v>16.47</v>
      </c>
    </row>
    <row r="91" spans="2:11" ht="14.4" thickBot="1" x14ac:dyDescent="0.3">
      <c r="B91" s="2"/>
      <c r="C91" s="2"/>
      <c r="D91" s="2"/>
      <c r="E91" s="2"/>
      <c r="F91" s="2"/>
      <c r="G91" s="2"/>
      <c r="H91" s="2" t="s">
        <v>25</v>
      </c>
      <c r="I91" s="17" t="s">
        <v>396</v>
      </c>
      <c r="J91" s="2" t="s">
        <v>27</v>
      </c>
      <c r="K91" s="18">
        <f>'SINTÉTICO (2)'!J19</f>
        <v>1393.77</v>
      </c>
    </row>
    <row r="92" spans="2:11" ht="14.4" thickTop="1" x14ac:dyDescent="0.25"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2:11" x14ac:dyDescent="0.25">
      <c r="B93" s="8" t="s">
        <v>202</v>
      </c>
      <c r="C93" s="6" t="s">
        <v>14</v>
      </c>
      <c r="D93" s="8" t="s">
        <v>13</v>
      </c>
      <c r="E93" s="8" t="s">
        <v>0</v>
      </c>
      <c r="F93" s="141" t="s">
        <v>15</v>
      </c>
      <c r="G93" s="141"/>
      <c r="H93" s="7" t="s">
        <v>12</v>
      </c>
      <c r="I93" s="6" t="s">
        <v>1</v>
      </c>
      <c r="J93" s="6" t="s">
        <v>11</v>
      </c>
      <c r="K93" s="6" t="s">
        <v>2</v>
      </c>
    </row>
    <row r="94" spans="2:11" ht="26.4" x14ac:dyDescent="0.25">
      <c r="B94" s="5" t="s">
        <v>16</v>
      </c>
      <c r="C94" s="68" t="s">
        <v>203</v>
      </c>
      <c r="D94" s="5" t="s">
        <v>18</v>
      </c>
      <c r="E94" s="5" t="s">
        <v>204</v>
      </c>
      <c r="F94" s="142" t="s">
        <v>345</v>
      </c>
      <c r="G94" s="142"/>
      <c r="H94" s="4" t="s">
        <v>184</v>
      </c>
      <c r="I94" s="9">
        <v>1</v>
      </c>
      <c r="J94" s="3">
        <f>'SINTÉTICO (2)'!H20</f>
        <v>12.81</v>
      </c>
      <c r="K94" s="3">
        <f>J94</f>
        <v>12.81</v>
      </c>
    </row>
    <row r="95" spans="2:11" x14ac:dyDescent="0.25">
      <c r="B95" s="10" t="s">
        <v>17</v>
      </c>
      <c r="C95" s="11" t="s">
        <v>346</v>
      </c>
      <c r="D95" s="10" t="s">
        <v>18</v>
      </c>
      <c r="E95" s="10" t="s">
        <v>347</v>
      </c>
      <c r="F95" s="143" t="s">
        <v>342</v>
      </c>
      <c r="G95" s="143"/>
      <c r="H95" s="12" t="s">
        <v>19</v>
      </c>
      <c r="I95" s="13">
        <v>5.4399999999999997E-2</v>
      </c>
      <c r="J95" s="14">
        <v>20.46</v>
      </c>
      <c r="K95" s="14">
        <v>1.1100000000000001</v>
      </c>
    </row>
    <row r="96" spans="2:11" x14ac:dyDescent="0.25">
      <c r="B96" s="10" t="s">
        <v>17</v>
      </c>
      <c r="C96" s="11" t="s">
        <v>397</v>
      </c>
      <c r="D96" s="10" t="s">
        <v>18</v>
      </c>
      <c r="E96" s="10" t="s">
        <v>398</v>
      </c>
      <c r="F96" s="143" t="s">
        <v>342</v>
      </c>
      <c r="G96" s="143"/>
      <c r="H96" s="12" t="s">
        <v>19</v>
      </c>
      <c r="I96" s="13">
        <v>0.16309999999999999</v>
      </c>
      <c r="J96" s="14">
        <v>26.94</v>
      </c>
      <c r="K96" s="14">
        <v>4.3899999999999997</v>
      </c>
    </row>
    <row r="97" spans="2:11" x14ac:dyDescent="0.25">
      <c r="B97" s="20" t="s">
        <v>28</v>
      </c>
      <c r="C97" s="21" t="s">
        <v>399</v>
      </c>
      <c r="D97" s="20" t="s">
        <v>18</v>
      </c>
      <c r="E97" s="20" t="s">
        <v>400</v>
      </c>
      <c r="F97" s="144" t="s">
        <v>146</v>
      </c>
      <c r="G97" s="144"/>
      <c r="H97" s="22" t="s">
        <v>401</v>
      </c>
      <c r="I97" s="23">
        <v>0.22850000000000001</v>
      </c>
      <c r="J97" s="24">
        <v>31.44</v>
      </c>
      <c r="K97" s="24">
        <v>7.18</v>
      </c>
    </row>
    <row r="98" spans="2:11" x14ac:dyDescent="0.25">
      <c r="B98" s="15"/>
      <c r="C98" s="15"/>
      <c r="D98" s="15"/>
      <c r="E98" s="15"/>
      <c r="F98" s="15" t="s">
        <v>20</v>
      </c>
      <c r="G98" s="16">
        <v>3.54</v>
      </c>
      <c r="H98" s="15" t="s">
        <v>21</v>
      </c>
      <c r="I98" s="16">
        <v>0</v>
      </c>
      <c r="J98" s="15" t="s">
        <v>22</v>
      </c>
      <c r="K98" s="16">
        <v>3.54</v>
      </c>
    </row>
    <row r="99" spans="2:11" x14ac:dyDescent="0.25">
      <c r="B99" s="15"/>
      <c r="C99" s="15"/>
      <c r="D99" s="15"/>
      <c r="E99" s="15"/>
      <c r="F99" s="15" t="s">
        <v>23</v>
      </c>
      <c r="G99" s="16">
        <v>3.65</v>
      </c>
      <c r="H99" s="15"/>
      <c r="I99" s="140" t="s">
        <v>24</v>
      </c>
      <c r="J99" s="140"/>
      <c r="K99" s="16">
        <v>16.329999999999998</v>
      </c>
    </row>
    <row r="100" spans="2:11" ht="14.4" thickBot="1" x14ac:dyDescent="0.3">
      <c r="B100" s="2"/>
      <c r="C100" s="2"/>
      <c r="D100" s="2"/>
      <c r="E100" s="2"/>
      <c r="F100" s="2"/>
      <c r="G100" s="2"/>
      <c r="H100" s="2" t="s">
        <v>25</v>
      </c>
      <c r="I100" s="17" t="s">
        <v>393</v>
      </c>
      <c r="J100" s="2" t="s">
        <v>27</v>
      </c>
      <c r="K100" s="18">
        <f>'SINTÉTICO (2)'!J20</f>
        <v>7343.98</v>
      </c>
    </row>
    <row r="101" spans="2:11" ht="14.4" thickTop="1" x14ac:dyDescent="0.25"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2:11" x14ac:dyDescent="0.25">
      <c r="B102" s="8" t="s">
        <v>205</v>
      </c>
      <c r="C102" s="6" t="s">
        <v>14</v>
      </c>
      <c r="D102" s="8" t="s">
        <v>13</v>
      </c>
      <c r="E102" s="8" t="s">
        <v>0</v>
      </c>
      <c r="F102" s="141" t="s">
        <v>15</v>
      </c>
      <c r="G102" s="141"/>
      <c r="H102" s="7" t="s">
        <v>12</v>
      </c>
      <c r="I102" s="6" t="s">
        <v>1</v>
      </c>
      <c r="J102" s="6" t="s">
        <v>11</v>
      </c>
      <c r="K102" s="6" t="s">
        <v>2</v>
      </c>
    </row>
    <row r="103" spans="2:11" ht="26.4" x14ac:dyDescent="0.25">
      <c r="B103" s="5" t="s">
        <v>16</v>
      </c>
      <c r="C103" s="68" t="s">
        <v>206</v>
      </c>
      <c r="D103" s="5" t="s">
        <v>18</v>
      </c>
      <c r="E103" s="5" t="s">
        <v>207</v>
      </c>
      <c r="F103" s="142" t="s">
        <v>345</v>
      </c>
      <c r="G103" s="142"/>
      <c r="H103" s="4" t="s">
        <v>184</v>
      </c>
      <c r="I103" s="9">
        <v>1</v>
      </c>
      <c r="J103" s="3">
        <f>'SINTÉTICO (2)'!H21</f>
        <v>11.25</v>
      </c>
      <c r="K103" s="3">
        <f>J103</f>
        <v>11.25</v>
      </c>
    </row>
    <row r="104" spans="2:11" x14ac:dyDescent="0.25">
      <c r="B104" s="10" t="s">
        <v>17</v>
      </c>
      <c r="C104" s="11" t="s">
        <v>346</v>
      </c>
      <c r="D104" s="10" t="s">
        <v>18</v>
      </c>
      <c r="E104" s="10" t="s">
        <v>347</v>
      </c>
      <c r="F104" s="143" t="s">
        <v>342</v>
      </c>
      <c r="G104" s="143"/>
      <c r="H104" s="12" t="s">
        <v>19</v>
      </c>
      <c r="I104" s="13">
        <v>7.5700000000000003E-2</v>
      </c>
      <c r="J104" s="14">
        <v>20.46</v>
      </c>
      <c r="K104" s="14">
        <v>1.54</v>
      </c>
    </row>
    <row r="105" spans="2:11" x14ac:dyDescent="0.25">
      <c r="B105" s="10" t="s">
        <v>17</v>
      </c>
      <c r="C105" s="11" t="s">
        <v>397</v>
      </c>
      <c r="D105" s="10" t="s">
        <v>18</v>
      </c>
      <c r="E105" s="10" t="s">
        <v>398</v>
      </c>
      <c r="F105" s="143" t="s">
        <v>342</v>
      </c>
      <c r="G105" s="143"/>
      <c r="H105" s="12" t="s">
        <v>19</v>
      </c>
      <c r="I105" s="13">
        <v>0.22700000000000001</v>
      </c>
      <c r="J105" s="14">
        <v>26.94</v>
      </c>
      <c r="K105" s="14">
        <v>6.11</v>
      </c>
    </row>
    <row r="106" spans="2:11" x14ac:dyDescent="0.25">
      <c r="B106" s="20" t="s">
        <v>28</v>
      </c>
      <c r="C106" s="21" t="s">
        <v>402</v>
      </c>
      <c r="D106" s="20" t="s">
        <v>18</v>
      </c>
      <c r="E106" s="20" t="s">
        <v>403</v>
      </c>
      <c r="F106" s="144" t="s">
        <v>146</v>
      </c>
      <c r="G106" s="144"/>
      <c r="H106" s="22" t="s">
        <v>401</v>
      </c>
      <c r="I106" s="23">
        <v>0.26779999999999998</v>
      </c>
      <c r="J106" s="24">
        <v>13.11</v>
      </c>
      <c r="K106" s="24">
        <v>3.51</v>
      </c>
    </row>
    <row r="107" spans="2:11" x14ac:dyDescent="0.25">
      <c r="B107" s="15"/>
      <c r="C107" s="15"/>
      <c r="D107" s="15"/>
      <c r="E107" s="15"/>
      <c r="F107" s="15" t="s">
        <v>20</v>
      </c>
      <c r="G107" s="16">
        <v>4.93</v>
      </c>
      <c r="H107" s="15" t="s">
        <v>21</v>
      </c>
      <c r="I107" s="16">
        <v>0</v>
      </c>
      <c r="J107" s="15" t="s">
        <v>22</v>
      </c>
      <c r="K107" s="16">
        <v>4.93</v>
      </c>
    </row>
    <row r="108" spans="2:11" x14ac:dyDescent="0.25">
      <c r="B108" s="15"/>
      <c r="C108" s="15"/>
      <c r="D108" s="15"/>
      <c r="E108" s="15"/>
      <c r="F108" s="15" t="s">
        <v>23</v>
      </c>
      <c r="G108" s="16">
        <v>3.21</v>
      </c>
      <c r="H108" s="15"/>
      <c r="I108" s="140" t="s">
        <v>24</v>
      </c>
      <c r="J108" s="140"/>
      <c r="K108" s="16">
        <v>14.37</v>
      </c>
    </row>
    <row r="109" spans="2:11" ht="14.4" thickBot="1" x14ac:dyDescent="0.3">
      <c r="B109" s="2"/>
      <c r="C109" s="2"/>
      <c r="D109" s="2"/>
      <c r="E109" s="2"/>
      <c r="F109" s="2"/>
      <c r="G109" s="2"/>
      <c r="H109" s="2" t="s">
        <v>25</v>
      </c>
      <c r="I109" s="17" t="s">
        <v>396</v>
      </c>
      <c r="J109" s="2" t="s">
        <v>27</v>
      </c>
      <c r="K109" s="18">
        <f>'SINTÉTICO (2)'!J21</f>
        <v>1222.1300000000001</v>
      </c>
    </row>
    <row r="110" spans="2:11" ht="14.4" thickTop="1" x14ac:dyDescent="0.25"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2:11" x14ac:dyDescent="0.25">
      <c r="B111" s="8" t="s">
        <v>208</v>
      </c>
      <c r="C111" s="6" t="s">
        <v>14</v>
      </c>
      <c r="D111" s="8" t="s">
        <v>13</v>
      </c>
      <c r="E111" s="8" t="s">
        <v>0</v>
      </c>
      <c r="F111" s="141" t="s">
        <v>15</v>
      </c>
      <c r="G111" s="141"/>
      <c r="H111" s="7" t="s">
        <v>12</v>
      </c>
      <c r="I111" s="6" t="s">
        <v>1</v>
      </c>
      <c r="J111" s="6" t="s">
        <v>11</v>
      </c>
      <c r="K111" s="6" t="s">
        <v>2</v>
      </c>
    </row>
    <row r="112" spans="2:11" ht="26.4" x14ac:dyDescent="0.25">
      <c r="B112" s="5" t="s">
        <v>16</v>
      </c>
      <c r="C112" s="68" t="s">
        <v>209</v>
      </c>
      <c r="D112" s="5" t="s">
        <v>18</v>
      </c>
      <c r="E112" s="5" t="s">
        <v>210</v>
      </c>
      <c r="F112" s="142" t="s">
        <v>345</v>
      </c>
      <c r="G112" s="142"/>
      <c r="H112" s="4" t="s">
        <v>184</v>
      </c>
      <c r="I112" s="9">
        <v>1</v>
      </c>
      <c r="J112" s="3">
        <f>'SINTÉTICO (2)'!H22</f>
        <v>68.650000000000006</v>
      </c>
      <c r="K112" s="3">
        <f>J112</f>
        <v>68.650000000000006</v>
      </c>
    </row>
    <row r="113" spans="2:11" x14ac:dyDescent="0.25">
      <c r="B113" s="10" t="s">
        <v>17</v>
      </c>
      <c r="C113" s="11" t="s">
        <v>397</v>
      </c>
      <c r="D113" s="10" t="s">
        <v>18</v>
      </c>
      <c r="E113" s="10" t="s">
        <v>398</v>
      </c>
      <c r="F113" s="143" t="s">
        <v>342</v>
      </c>
      <c r="G113" s="143"/>
      <c r="H113" s="12" t="s">
        <v>19</v>
      </c>
      <c r="I113" s="13">
        <v>0.27500000000000002</v>
      </c>
      <c r="J113" s="14">
        <v>26.94</v>
      </c>
      <c r="K113" s="14">
        <v>7.4</v>
      </c>
    </row>
    <row r="114" spans="2:11" x14ac:dyDescent="0.25">
      <c r="B114" s="10" t="s">
        <v>17</v>
      </c>
      <c r="C114" s="11" t="s">
        <v>346</v>
      </c>
      <c r="D114" s="10" t="s">
        <v>18</v>
      </c>
      <c r="E114" s="10" t="s">
        <v>347</v>
      </c>
      <c r="F114" s="143" t="s">
        <v>342</v>
      </c>
      <c r="G114" s="143"/>
      <c r="H114" s="12" t="s">
        <v>19</v>
      </c>
      <c r="I114" s="13">
        <v>0.115</v>
      </c>
      <c r="J114" s="14">
        <v>20.46</v>
      </c>
      <c r="K114" s="14">
        <v>2.35</v>
      </c>
    </row>
    <row r="115" spans="2:11" x14ac:dyDescent="0.25">
      <c r="B115" s="20" t="s">
        <v>28</v>
      </c>
      <c r="C115" s="21" t="s">
        <v>404</v>
      </c>
      <c r="D115" s="20" t="s">
        <v>18</v>
      </c>
      <c r="E115" s="20" t="s">
        <v>405</v>
      </c>
      <c r="F115" s="144" t="s">
        <v>146</v>
      </c>
      <c r="G115" s="144"/>
      <c r="H115" s="22" t="s">
        <v>145</v>
      </c>
      <c r="I115" s="23">
        <v>0.01</v>
      </c>
      <c r="J115" s="24">
        <v>8.9700000000000006</v>
      </c>
      <c r="K115" s="24">
        <v>0.08</v>
      </c>
    </row>
    <row r="116" spans="2:11" x14ac:dyDescent="0.25">
      <c r="B116" s="20" t="s">
        <v>28</v>
      </c>
      <c r="C116" s="21" t="s">
        <v>406</v>
      </c>
      <c r="D116" s="20" t="s">
        <v>18</v>
      </c>
      <c r="E116" s="20" t="s">
        <v>407</v>
      </c>
      <c r="F116" s="144" t="s">
        <v>146</v>
      </c>
      <c r="G116" s="144"/>
      <c r="H116" s="22" t="s">
        <v>401</v>
      </c>
      <c r="I116" s="23">
        <v>0.32200000000000001</v>
      </c>
      <c r="J116" s="24">
        <v>87.44</v>
      </c>
      <c r="K116" s="24">
        <v>28.15</v>
      </c>
    </row>
    <row r="117" spans="2:11" x14ac:dyDescent="0.25">
      <c r="B117" s="20" t="s">
        <v>28</v>
      </c>
      <c r="C117" s="21" t="s">
        <v>408</v>
      </c>
      <c r="D117" s="20" t="s">
        <v>18</v>
      </c>
      <c r="E117" s="20" t="s">
        <v>409</v>
      </c>
      <c r="F117" s="144" t="s">
        <v>146</v>
      </c>
      <c r="G117" s="144"/>
      <c r="H117" s="22" t="s">
        <v>401</v>
      </c>
      <c r="I117" s="23">
        <v>0.2016</v>
      </c>
      <c r="J117" s="24">
        <v>131.66999999999999</v>
      </c>
      <c r="K117" s="24">
        <v>26.54</v>
      </c>
    </row>
    <row r="118" spans="2:11" x14ac:dyDescent="0.25">
      <c r="B118" s="20" t="s">
        <v>28</v>
      </c>
      <c r="C118" s="21" t="s">
        <v>410</v>
      </c>
      <c r="D118" s="20" t="s">
        <v>18</v>
      </c>
      <c r="E118" s="20" t="s">
        <v>411</v>
      </c>
      <c r="F118" s="144" t="s">
        <v>146</v>
      </c>
      <c r="G118" s="144"/>
      <c r="H118" s="22" t="s">
        <v>401</v>
      </c>
      <c r="I118" s="23">
        <v>6.4000000000000001E-2</v>
      </c>
      <c r="J118" s="24">
        <v>49.93</v>
      </c>
      <c r="K118" s="24">
        <v>3.19</v>
      </c>
    </row>
    <row r="119" spans="2:11" x14ac:dyDescent="0.25">
      <c r="B119" s="15"/>
      <c r="C119" s="15"/>
      <c r="D119" s="15"/>
      <c r="E119" s="15"/>
      <c r="F119" s="15" t="s">
        <v>20</v>
      </c>
      <c r="G119" s="16">
        <v>6.28</v>
      </c>
      <c r="H119" s="15" t="s">
        <v>21</v>
      </c>
      <c r="I119" s="16">
        <v>0</v>
      </c>
      <c r="J119" s="15" t="s">
        <v>22</v>
      </c>
      <c r="K119" s="16">
        <v>6.28</v>
      </c>
    </row>
    <row r="120" spans="2:11" x14ac:dyDescent="0.25">
      <c r="B120" s="15"/>
      <c r="C120" s="15"/>
      <c r="D120" s="15"/>
      <c r="E120" s="15"/>
      <c r="F120" s="15" t="s">
        <v>23</v>
      </c>
      <c r="G120" s="16">
        <v>19.510000000000002</v>
      </c>
      <c r="H120" s="15"/>
      <c r="I120" s="140" t="s">
        <v>24</v>
      </c>
      <c r="J120" s="140"/>
      <c r="K120" s="16">
        <v>87.22</v>
      </c>
    </row>
    <row r="121" spans="2:11" ht="14.4" thickBot="1" x14ac:dyDescent="0.3">
      <c r="B121" s="2"/>
      <c r="C121" s="2"/>
      <c r="D121" s="2"/>
      <c r="E121" s="2"/>
      <c r="F121" s="2"/>
      <c r="G121" s="2"/>
      <c r="H121" s="2" t="s">
        <v>25</v>
      </c>
      <c r="I121" s="17" t="s">
        <v>412</v>
      </c>
      <c r="J121" s="2" t="s">
        <v>27</v>
      </c>
      <c r="K121" s="18">
        <f>'SINTÉTICO (2)'!J22</f>
        <v>42749.45</v>
      </c>
    </row>
    <row r="122" spans="2:11" ht="14.4" thickTop="1" x14ac:dyDescent="0.25"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2:11" x14ac:dyDescent="0.25">
      <c r="B123" s="8" t="s">
        <v>211</v>
      </c>
      <c r="C123" s="6" t="s">
        <v>14</v>
      </c>
      <c r="D123" s="8" t="s">
        <v>13</v>
      </c>
      <c r="E123" s="8" t="s">
        <v>0</v>
      </c>
      <c r="F123" s="141" t="s">
        <v>15</v>
      </c>
      <c r="G123" s="141"/>
      <c r="H123" s="7" t="s">
        <v>12</v>
      </c>
      <c r="I123" s="6" t="s">
        <v>1</v>
      </c>
      <c r="J123" s="6" t="s">
        <v>11</v>
      </c>
      <c r="K123" s="6" t="s">
        <v>2</v>
      </c>
    </row>
    <row r="124" spans="2:11" ht="52.8" x14ac:dyDescent="0.25">
      <c r="B124" s="5" t="s">
        <v>16</v>
      </c>
      <c r="C124" s="68" t="s">
        <v>212</v>
      </c>
      <c r="D124" s="5" t="s">
        <v>18</v>
      </c>
      <c r="E124" s="5" t="s">
        <v>213</v>
      </c>
      <c r="F124" s="142" t="s">
        <v>345</v>
      </c>
      <c r="G124" s="142"/>
      <c r="H124" s="4" t="s">
        <v>184</v>
      </c>
      <c r="I124" s="9">
        <v>1</v>
      </c>
      <c r="J124" s="3">
        <f>'SINTÉTICO (2)'!H23</f>
        <v>24.11</v>
      </c>
      <c r="K124" s="3">
        <f>J124</f>
        <v>24.11</v>
      </c>
    </row>
    <row r="125" spans="2:11" x14ac:dyDescent="0.25">
      <c r="B125" s="10" t="s">
        <v>17</v>
      </c>
      <c r="C125" s="11" t="s">
        <v>397</v>
      </c>
      <c r="D125" s="10" t="s">
        <v>18</v>
      </c>
      <c r="E125" s="10" t="s">
        <v>398</v>
      </c>
      <c r="F125" s="143" t="s">
        <v>342</v>
      </c>
      <c r="G125" s="143"/>
      <c r="H125" s="12" t="s">
        <v>19</v>
      </c>
      <c r="I125" s="13">
        <v>0.67789999999999995</v>
      </c>
      <c r="J125" s="14">
        <v>26.94</v>
      </c>
      <c r="K125" s="14">
        <v>18.260000000000002</v>
      </c>
    </row>
    <row r="126" spans="2:11" x14ac:dyDescent="0.25">
      <c r="B126" s="20" t="s">
        <v>28</v>
      </c>
      <c r="C126" s="21" t="s">
        <v>413</v>
      </c>
      <c r="D126" s="20" t="s">
        <v>18</v>
      </c>
      <c r="E126" s="20" t="s">
        <v>414</v>
      </c>
      <c r="F126" s="144" t="s">
        <v>146</v>
      </c>
      <c r="G126" s="144"/>
      <c r="H126" s="22" t="s">
        <v>401</v>
      </c>
      <c r="I126" s="23">
        <v>1.2699999999999999E-2</v>
      </c>
      <c r="J126" s="24">
        <v>21.91</v>
      </c>
      <c r="K126" s="24">
        <v>0.27</v>
      </c>
    </row>
    <row r="127" spans="2:11" x14ac:dyDescent="0.25">
      <c r="B127" s="20" t="s">
        <v>28</v>
      </c>
      <c r="C127" s="21" t="s">
        <v>415</v>
      </c>
      <c r="D127" s="20" t="s">
        <v>18</v>
      </c>
      <c r="E127" s="20" t="s">
        <v>416</v>
      </c>
      <c r="F127" s="144" t="s">
        <v>146</v>
      </c>
      <c r="G127" s="144"/>
      <c r="H127" s="22" t="s">
        <v>401</v>
      </c>
      <c r="I127" s="23">
        <v>0.12740000000000001</v>
      </c>
      <c r="J127" s="24">
        <v>42.39</v>
      </c>
      <c r="K127" s="24">
        <v>5.4</v>
      </c>
    </row>
    <row r="128" spans="2:11" x14ac:dyDescent="0.25">
      <c r="B128" s="15"/>
      <c r="C128" s="15"/>
      <c r="D128" s="15"/>
      <c r="E128" s="15"/>
      <c r="F128" s="15" t="s">
        <v>20</v>
      </c>
      <c r="G128" s="16">
        <v>11.88</v>
      </c>
      <c r="H128" s="15" t="s">
        <v>21</v>
      </c>
      <c r="I128" s="16">
        <v>0</v>
      </c>
      <c r="J128" s="15" t="s">
        <v>22</v>
      </c>
      <c r="K128" s="16">
        <v>11.88</v>
      </c>
    </row>
    <row r="129" spans="2:11" x14ac:dyDescent="0.25">
      <c r="B129" s="15"/>
      <c r="C129" s="15"/>
      <c r="D129" s="15"/>
      <c r="E129" s="15"/>
      <c r="F129" s="15" t="s">
        <v>23</v>
      </c>
      <c r="G129" s="16">
        <v>6.89</v>
      </c>
      <c r="H129" s="15"/>
      <c r="I129" s="140" t="s">
        <v>24</v>
      </c>
      <c r="J129" s="140"/>
      <c r="K129" s="16">
        <v>30.82</v>
      </c>
    </row>
    <row r="130" spans="2:11" ht="14.4" thickBot="1" x14ac:dyDescent="0.3">
      <c r="B130" s="2"/>
      <c r="C130" s="2"/>
      <c r="D130" s="2"/>
      <c r="E130" s="2"/>
      <c r="F130" s="2"/>
      <c r="G130" s="2"/>
      <c r="H130" s="2" t="s">
        <v>25</v>
      </c>
      <c r="I130" s="17" t="s">
        <v>417</v>
      </c>
      <c r="J130" s="2" t="s">
        <v>27</v>
      </c>
      <c r="K130" s="18">
        <f>'SINTÉTICO (2)'!J23</f>
        <v>17338.41</v>
      </c>
    </row>
    <row r="131" spans="2:11" ht="14.4" thickTop="1" x14ac:dyDescent="0.25"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2:11" x14ac:dyDescent="0.25">
      <c r="B132" s="8" t="s">
        <v>214</v>
      </c>
      <c r="C132" s="6" t="s">
        <v>14</v>
      </c>
      <c r="D132" s="8" t="s">
        <v>13</v>
      </c>
      <c r="E132" s="8" t="s">
        <v>0</v>
      </c>
      <c r="F132" s="141" t="s">
        <v>15</v>
      </c>
      <c r="G132" s="141"/>
      <c r="H132" s="7" t="s">
        <v>12</v>
      </c>
      <c r="I132" s="6" t="s">
        <v>1</v>
      </c>
      <c r="J132" s="6" t="s">
        <v>11</v>
      </c>
      <c r="K132" s="6" t="s">
        <v>2</v>
      </c>
    </row>
    <row r="133" spans="2:11" ht="39.6" x14ac:dyDescent="0.25">
      <c r="B133" s="5" t="s">
        <v>16</v>
      </c>
      <c r="C133" s="68" t="s">
        <v>215</v>
      </c>
      <c r="D133" s="5" t="s">
        <v>18</v>
      </c>
      <c r="E133" s="5" t="s">
        <v>216</v>
      </c>
      <c r="F133" s="142" t="s">
        <v>345</v>
      </c>
      <c r="G133" s="142"/>
      <c r="H133" s="4" t="s">
        <v>184</v>
      </c>
      <c r="I133" s="9">
        <v>1</v>
      </c>
      <c r="J133" s="3">
        <f>'SINTÉTICO (2)'!H24</f>
        <v>29.58</v>
      </c>
      <c r="K133" s="3">
        <f>J133</f>
        <v>29.58</v>
      </c>
    </row>
    <row r="134" spans="2:11" x14ac:dyDescent="0.25">
      <c r="B134" s="10" t="s">
        <v>17</v>
      </c>
      <c r="C134" s="11" t="s">
        <v>418</v>
      </c>
      <c r="D134" s="10" t="s">
        <v>18</v>
      </c>
      <c r="E134" s="10" t="s">
        <v>419</v>
      </c>
      <c r="F134" s="143" t="s">
        <v>342</v>
      </c>
      <c r="G134" s="143"/>
      <c r="H134" s="12" t="s">
        <v>19</v>
      </c>
      <c r="I134" s="13">
        <v>6.3500000000000001E-2</v>
      </c>
      <c r="J134" s="14">
        <v>26.94</v>
      </c>
      <c r="K134" s="14">
        <v>1.71</v>
      </c>
    </row>
    <row r="135" spans="2:11" x14ac:dyDescent="0.25">
      <c r="B135" s="20" t="s">
        <v>28</v>
      </c>
      <c r="C135" s="21" t="s">
        <v>408</v>
      </c>
      <c r="D135" s="20" t="s">
        <v>18</v>
      </c>
      <c r="E135" s="20" t="s">
        <v>409</v>
      </c>
      <c r="F135" s="144" t="s">
        <v>146</v>
      </c>
      <c r="G135" s="144"/>
      <c r="H135" s="22" t="s">
        <v>401</v>
      </c>
      <c r="I135" s="23">
        <v>0.19728000000000001</v>
      </c>
      <c r="J135" s="24">
        <v>131.66999999999999</v>
      </c>
      <c r="K135" s="24">
        <v>25.97</v>
      </c>
    </row>
    <row r="136" spans="2:11" x14ac:dyDescent="0.25">
      <c r="B136" s="20" t="s">
        <v>28</v>
      </c>
      <c r="C136" s="21" t="s">
        <v>410</v>
      </c>
      <c r="D136" s="20" t="s">
        <v>18</v>
      </c>
      <c r="E136" s="20" t="s">
        <v>411</v>
      </c>
      <c r="F136" s="144" t="s">
        <v>146</v>
      </c>
      <c r="G136" s="144"/>
      <c r="H136" s="22" t="s">
        <v>401</v>
      </c>
      <c r="I136" s="23">
        <v>2.9600000000000001E-2</v>
      </c>
      <c r="J136" s="24">
        <v>49.93</v>
      </c>
      <c r="K136" s="24">
        <v>1.47</v>
      </c>
    </row>
    <row r="137" spans="2:11" x14ac:dyDescent="0.25">
      <c r="B137" s="15"/>
      <c r="C137" s="15"/>
      <c r="D137" s="15"/>
      <c r="E137" s="15"/>
      <c r="F137" s="15" t="s">
        <v>20</v>
      </c>
      <c r="G137" s="16">
        <v>1.1100000000000001</v>
      </c>
      <c r="H137" s="15" t="s">
        <v>21</v>
      </c>
      <c r="I137" s="16">
        <v>0</v>
      </c>
      <c r="J137" s="15" t="s">
        <v>22</v>
      </c>
      <c r="K137" s="16">
        <v>1.1100000000000001</v>
      </c>
    </row>
    <row r="138" spans="2:11" x14ac:dyDescent="0.25">
      <c r="B138" s="15"/>
      <c r="C138" s="15"/>
      <c r="D138" s="15"/>
      <c r="E138" s="15"/>
      <c r="F138" s="15" t="s">
        <v>23</v>
      </c>
      <c r="G138" s="16">
        <v>8.4</v>
      </c>
      <c r="H138" s="15"/>
      <c r="I138" s="140" t="s">
        <v>24</v>
      </c>
      <c r="J138" s="140"/>
      <c r="K138" s="16">
        <v>37.549999999999997</v>
      </c>
    </row>
    <row r="139" spans="2:11" ht="14.4" thickBot="1" x14ac:dyDescent="0.3">
      <c r="B139" s="2"/>
      <c r="C139" s="2"/>
      <c r="D139" s="2"/>
      <c r="E139" s="2"/>
      <c r="F139" s="2"/>
      <c r="G139" s="2"/>
      <c r="H139" s="2" t="s">
        <v>25</v>
      </c>
      <c r="I139" s="17" t="s">
        <v>420</v>
      </c>
      <c r="J139" s="2" t="s">
        <v>27</v>
      </c>
      <c r="K139" s="18">
        <f>'SINTÉTICO (2)'!J24</f>
        <v>15398.21</v>
      </c>
    </row>
    <row r="140" spans="2:11" ht="14.4" thickTop="1" x14ac:dyDescent="0.25"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2:11" x14ac:dyDescent="0.25">
      <c r="B141" s="69" t="s">
        <v>162</v>
      </c>
      <c r="C141" s="69"/>
      <c r="D141" s="69"/>
      <c r="E141" s="69" t="s">
        <v>173</v>
      </c>
      <c r="F141" s="69"/>
      <c r="G141" s="148"/>
      <c r="H141" s="148"/>
      <c r="I141" s="70"/>
      <c r="J141" s="69"/>
      <c r="K141" s="74">
        <v>6979.77</v>
      </c>
    </row>
    <row r="142" spans="2:11" x14ac:dyDescent="0.25">
      <c r="B142" s="8" t="s">
        <v>217</v>
      </c>
      <c r="C142" s="6" t="s">
        <v>14</v>
      </c>
      <c r="D142" s="8" t="s">
        <v>13</v>
      </c>
      <c r="E142" s="8" t="s">
        <v>0</v>
      </c>
      <c r="F142" s="141" t="s">
        <v>15</v>
      </c>
      <c r="G142" s="141"/>
      <c r="H142" s="7" t="s">
        <v>12</v>
      </c>
      <c r="I142" s="6" t="s">
        <v>1</v>
      </c>
      <c r="J142" s="6" t="s">
        <v>11</v>
      </c>
      <c r="K142" s="6" t="s">
        <v>2</v>
      </c>
    </row>
    <row r="143" spans="2:11" x14ac:dyDescent="0.25">
      <c r="B143" s="5" t="s">
        <v>16</v>
      </c>
      <c r="C143" s="68" t="s">
        <v>218</v>
      </c>
      <c r="D143" s="5" t="s">
        <v>219</v>
      </c>
      <c r="E143" s="5" t="s">
        <v>220</v>
      </c>
      <c r="F143" s="142" t="s">
        <v>421</v>
      </c>
      <c r="G143" s="142"/>
      <c r="H143" s="4" t="s">
        <v>30</v>
      </c>
      <c r="I143" s="9">
        <v>1</v>
      </c>
      <c r="J143" s="3">
        <f>'SINTÉTICO (2)'!H26</f>
        <v>83.4</v>
      </c>
      <c r="K143" s="3">
        <f>J143</f>
        <v>83.4</v>
      </c>
    </row>
    <row r="144" spans="2:11" x14ac:dyDescent="0.25">
      <c r="B144" s="8" t="s">
        <v>148</v>
      </c>
      <c r="C144" s="6" t="s">
        <v>14</v>
      </c>
      <c r="D144" s="8" t="s">
        <v>13</v>
      </c>
      <c r="E144" s="8" t="s">
        <v>0</v>
      </c>
      <c r="F144" s="141" t="s">
        <v>15</v>
      </c>
      <c r="G144" s="149"/>
      <c r="H144" s="7" t="s">
        <v>12</v>
      </c>
      <c r="I144" s="6" t="s">
        <v>1</v>
      </c>
      <c r="J144" s="6" t="s">
        <v>11</v>
      </c>
      <c r="K144" s="6" t="s">
        <v>2</v>
      </c>
    </row>
    <row r="145" spans="2:11" x14ac:dyDescent="0.25">
      <c r="B145" s="10" t="s">
        <v>16</v>
      </c>
      <c r="C145" s="11" t="s">
        <v>422</v>
      </c>
      <c r="D145" s="10" t="s">
        <v>219</v>
      </c>
      <c r="E145" s="10" t="s">
        <v>423</v>
      </c>
      <c r="F145" s="143" t="s">
        <v>424</v>
      </c>
      <c r="G145" s="143"/>
      <c r="H145" s="12" t="s">
        <v>425</v>
      </c>
      <c r="I145" s="13">
        <v>0.5</v>
      </c>
      <c r="J145" s="14" t="s">
        <v>426</v>
      </c>
      <c r="K145" s="91" t="s">
        <v>427</v>
      </c>
    </row>
    <row r="146" spans="2:11" ht="39.6" x14ac:dyDescent="0.25">
      <c r="B146" s="20" t="s">
        <v>28</v>
      </c>
      <c r="C146" s="21" t="s">
        <v>428</v>
      </c>
      <c r="D146" s="20" t="s">
        <v>219</v>
      </c>
      <c r="E146" s="20" t="s">
        <v>429</v>
      </c>
      <c r="F146" s="144" t="s">
        <v>146</v>
      </c>
      <c r="G146" s="144"/>
      <c r="H146" s="22" t="s">
        <v>30</v>
      </c>
      <c r="I146" s="23">
        <v>1</v>
      </c>
      <c r="J146" s="24" t="s">
        <v>430</v>
      </c>
      <c r="K146" s="92" t="s">
        <v>430</v>
      </c>
    </row>
    <row r="147" spans="2:11" x14ac:dyDescent="0.25">
      <c r="B147" s="10" t="s">
        <v>16</v>
      </c>
      <c r="C147" s="11" t="s">
        <v>431</v>
      </c>
      <c r="D147" s="10" t="s">
        <v>219</v>
      </c>
      <c r="E147" s="10" t="s">
        <v>432</v>
      </c>
      <c r="F147" s="143" t="s">
        <v>424</v>
      </c>
      <c r="G147" s="143"/>
      <c r="H147" s="12" t="s">
        <v>425</v>
      </c>
      <c r="I147" s="13">
        <v>0.5</v>
      </c>
      <c r="J147" s="14" t="s">
        <v>433</v>
      </c>
      <c r="K147" s="91" t="s">
        <v>434</v>
      </c>
    </row>
    <row r="148" spans="2:11" ht="39.6" x14ac:dyDescent="0.25">
      <c r="B148" s="20" t="s">
        <v>28</v>
      </c>
      <c r="C148" s="21" t="s">
        <v>435</v>
      </c>
      <c r="D148" s="20" t="s">
        <v>219</v>
      </c>
      <c r="E148" s="20" t="s">
        <v>436</v>
      </c>
      <c r="F148" s="144" t="s">
        <v>375</v>
      </c>
      <c r="G148" s="144"/>
      <c r="H148" s="22" t="s">
        <v>425</v>
      </c>
      <c r="I148" s="23">
        <v>0.5</v>
      </c>
      <c r="J148" s="24" t="s">
        <v>437</v>
      </c>
      <c r="K148" s="92" t="s">
        <v>438</v>
      </c>
    </row>
    <row r="149" spans="2:11" ht="39.6" x14ac:dyDescent="0.25">
      <c r="B149" s="20" t="s">
        <v>28</v>
      </c>
      <c r="C149" s="21" t="s">
        <v>439</v>
      </c>
      <c r="D149" s="20" t="s">
        <v>219</v>
      </c>
      <c r="E149" s="20" t="s">
        <v>440</v>
      </c>
      <c r="F149" s="144" t="s">
        <v>375</v>
      </c>
      <c r="G149" s="144"/>
      <c r="H149" s="22" t="s">
        <v>425</v>
      </c>
      <c r="I149" s="23">
        <v>0.5</v>
      </c>
      <c r="J149" s="24" t="s">
        <v>441</v>
      </c>
      <c r="K149" s="92" t="s">
        <v>442</v>
      </c>
    </row>
    <row r="150" spans="2:11" x14ac:dyDescent="0.25">
      <c r="B150" s="150" t="s">
        <v>443</v>
      </c>
      <c r="C150" s="149"/>
      <c r="D150" s="149"/>
      <c r="E150" s="149"/>
      <c r="F150" s="149"/>
      <c r="G150" s="149"/>
      <c r="H150" s="149"/>
      <c r="I150" s="149"/>
      <c r="J150" s="149"/>
      <c r="K150" s="149"/>
    </row>
    <row r="151" spans="2:11" x14ac:dyDescent="0.25">
      <c r="B151" s="8" t="s">
        <v>148</v>
      </c>
      <c r="C151" s="6" t="s">
        <v>14</v>
      </c>
      <c r="D151" s="8" t="s">
        <v>13</v>
      </c>
      <c r="E151" s="8" t="s">
        <v>0</v>
      </c>
      <c r="F151" s="141" t="s">
        <v>15</v>
      </c>
      <c r="G151" s="149"/>
      <c r="H151" s="7" t="s">
        <v>12</v>
      </c>
      <c r="I151" s="6" t="s">
        <v>1</v>
      </c>
      <c r="J151" s="6" t="s">
        <v>11</v>
      </c>
      <c r="K151" s="6" t="s">
        <v>2</v>
      </c>
    </row>
    <row r="152" spans="2:11" x14ac:dyDescent="0.25">
      <c r="B152" s="20" t="s">
        <v>28</v>
      </c>
      <c r="C152" s="21" t="s">
        <v>444</v>
      </c>
      <c r="D152" s="20" t="s">
        <v>219</v>
      </c>
      <c r="E152" s="20" t="s">
        <v>445</v>
      </c>
      <c r="F152" s="144" t="s">
        <v>146</v>
      </c>
      <c r="G152" s="144"/>
      <c r="H152" s="22" t="s">
        <v>30</v>
      </c>
      <c r="I152" s="23">
        <v>7.9750000000000001E-2</v>
      </c>
      <c r="J152" s="24" t="s">
        <v>446</v>
      </c>
      <c r="K152" s="92" t="s">
        <v>447</v>
      </c>
    </row>
    <row r="153" spans="2:11" x14ac:dyDescent="0.25">
      <c r="B153" s="20" t="s">
        <v>28</v>
      </c>
      <c r="C153" s="21" t="s">
        <v>448</v>
      </c>
      <c r="D153" s="20" t="s">
        <v>219</v>
      </c>
      <c r="E153" s="20" t="s">
        <v>449</v>
      </c>
      <c r="F153" s="144" t="s">
        <v>146</v>
      </c>
      <c r="G153" s="144"/>
      <c r="H153" s="22" t="s">
        <v>30</v>
      </c>
      <c r="I153" s="23">
        <v>1.5E-3</v>
      </c>
      <c r="J153" s="24" t="s">
        <v>450</v>
      </c>
      <c r="K153" s="92" t="s">
        <v>451</v>
      </c>
    </row>
    <row r="154" spans="2:11" ht="39.6" x14ac:dyDescent="0.25">
      <c r="B154" s="20" t="s">
        <v>28</v>
      </c>
      <c r="C154" s="21" t="s">
        <v>452</v>
      </c>
      <c r="D154" s="20" t="s">
        <v>219</v>
      </c>
      <c r="E154" s="20" t="s">
        <v>453</v>
      </c>
      <c r="F154" s="144" t="s">
        <v>146</v>
      </c>
      <c r="G154" s="144"/>
      <c r="H154" s="22" t="s">
        <v>30</v>
      </c>
      <c r="I154" s="23">
        <v>5.9999999999999995E-4</v>
      </c>
      <c r="J154" s="24" t="s">
        <v>454</v>
      </c>
      <c r="K154" s="92" t="s">
        <v>455</v>
      </c>
    </row>
    <row r="155" spans="2:11" x14ac:dyDescent="0.25">
      <c r="B155" s="20" t="s">
        <v>28</v>
      </c>
      <c r="C155" s="21" t="s">
        <v>456</v>
      </c>
      <c r="D155" s="20" t="s">
        <v>219</v>
      </c>
      <c r="E155" s="20" t="s">
        <v>457</v>
      </c>
      <c r="F155" s="144" t="s">
        <v>146</v>
      </c>
      <c r="G155" s="144"/>
      <c r="H155" s="22" t="s">
        <v>30</v>
      </c>
      <c r="I155" s="23">
        <v>1.8E-3</v>
      </c>
      <c r="J155" s="24" t="s">
        <v>458</v>
      </c>
      <c r="K155" s="92" t="s">
        <v>459</v>
      </c>
    </row>
    <row r="156" spans="2:11" x14ac:dyDescent="0.25">
      <c r="B156" s="20" t="s">
        <v>28</v>
      </c>
      <c r="C156" s="21" t="s">
        <v>460</v>
      </c>
      <c r="D156" s="20" t="s">
        <v>219</v>
      </c>
      <c r="E156" s="20" t="s">
        <v>461</v>
      </c>
      <c r="F156" s="144" t="s">
        <v>462</v>
      </c>
      <c r="G156" s="144"/>
      <c r="H156" s="22" t="s">
        <v>463</v>
      </c>
      <c r="I156" s="23">
        <v>4.0000000000000002E-4</v>
      </c>
      <c r="J156" s="24" t="s">
        <v>464</v>
      </c>
      <c r="K156" s="92" t="s">
        <v>465</v>
      </c>
    </row>
    <row r="157" spans="2:11" x14ac:dyDescent="0.25">
      <c r="B157" s="20" t="s">
        <v>28</v>
      </c>
      <c r="C157" s="21" t="s">
        <v>466</v>
      </c>
      <c r="D157" s="20" t="s">
        <v>219</v>
      </c>
      <c r="E157" s="20" t="s">
        <v>467</v>
      </c>
      <c r="F157" s="144" t="s">
        <v>146</v>
      </c>
      <c r="G157" s="144"/>
      <c r="H157" s="22" t="s">
        <v>30</v>
      </c>
      <c r="I157" s="23">
        <v>5.5000000000000003E-4</v>
      </c>
      <c r="J157" s="24" t="s">
        <v>468</v>
      </c>
      <c r="K157" s="92" t="s">
        <v>469</v>
      </c>
    </row>
    <row r="158" spans="2:11" x14ac:dyDescent="0.25">
      <c r="B158" s="20" t="s">
        <v>28</v>
      </c>
      <c r="C158" s="21" t="s">
        <v>470</v>
      </c>
      <c r="D158" s="20" t="s">
        <v>219</v>
      </c>
      <c r="E158" s="20" t="s">
        <v>471</v>
      </c>
      <c r="F158" s="144" t="s">
        <v>146</v>
      </c>
      <c r="G158" s="144"/>
      <c r="H158" s="22" t="s">
        <v>30</v>
      </c>
      <c r="I158" s="23">
        <v>4.4999999999999997E-3</v>
      </c>
      <c r="J158" s="24" t="s">
        <v>472</v>
      </c>
      <c r="K158" s="92" t="s">
        <v>473</v>
      </c>
    </row>
    <row r="159" spans="2:11" x14ac:dyDescent="0.25">
      <c r="B159" s="20" t="s">
        <v>28</v>
      </c>
      <c r="C159" s="21" t="s">
        <v>474</v>
      </c>
      <c r="D159" s="20" t="s">
        <v>219</v>
      </c>
      <c r="E159" s="20" t="s">
        <v>475</v>
      </c>
      <c r="F159" s="144" t="s">
        <v>146</v>
      </c>
      <c r="G159" s="144"/>
      <c r="H159" s="22" t="s">
        <v>476</v>
      </c>
      <c r="I159" s="23">
        <v>8.0000000000000004E-4</v>
      </c>
      <c r="J159" s="24" t="s">
        <v>477</v>
      </c>
      <c r="K159" s="92" t="s">
        <v>455</v>
      </c>
    </row>
    <row r="160" spans="2:11" ht="39.6" x14ac:dyDescent="0.25">
      <c r="B160" s="20" t="s">
        <v>28</v>
      </c>
      <c r="C160" s="21" t="s">
        <v>478</v>
      </c>
      <c r="D160" s="20" t="s">
        <v>219</v>
      </c>
      <c r="E160" s="20" t="s">
        <v>479</v>
      </c>
      <c r="F160" s="144" t="s">
        <v>146</v>
      </c>
      <c r="G160" s="144"/>
      <c r="H160" s="22" t="s">
        <v>480</v>
      </c>
      <c r="I160" s="23">
        <v>8.0000000000000004E-4</v>
      </c>
      <c r="J160" s="24" t="s">
        <v>481</v>
      </c>
      <c r="K160" s="92" t="s">
        <v>482</v>
      </c>
    </row>
    <row r="161" spans="2:11" x14ac:dyDescent="0.25">
      <c r="B161" s="20" t="s">
        <v>28</v>
      </c>
      <c r="C161" s="21" t="s">
        <v>483</v>
      </c>
      <c r="D161" s="20" t="s">
        <v>219</v>
      </c>
      <c r="E161" s="20" t="s">
        <v>484</v>
      </c>
      <c r="F161" s="144" t="s">
        <v>146</v>
      </c>
      <c r="G161" s="144"/>
      <c r="H161" s="22" t="s">
        <v>30</v>
      </c>
      <c r="I161" s="23">
        <v>5.0000000000000002E-5</v>
      </c>
      <c r="J161" s="24" t="s">
        <v>485</v>
      </c>
      <c r="K161" s="92" t="s">
        <v>455</v>
      </c>
    </row>
    <row r="162" spans="2:11" x14ac:dyDescent="0.25">
      <c r="B162" s="20" t="s">
        <v>28</v>
      </c>
      <c r="C162" s="21" t="s">
        <v>486</v>
      </c>
      <c r="D162" s="20" t="s">
        <v>219</v>
      </c>
      <c r="E162" s="20" t="s">
        <v>487</v>
      </c>
      <c r="F162" s="144" t="s">
        <v>146</v>
      </c>
      <c r="G162" s="144"/>
      <c r="H162" s="22" t="s">
        <v>30</v>
      </c>
      <c r="I162" s="23">
        <v>2.0000000000000001E-4</v>
      </c>
      <c r="J162" s="24" t="s">
        <v>488</v>
      </c>
      <c r="K162" s="92" t="s">
        <v>455</v>
      </c>
    </row>
    <row r="163" spans="2:11" x14ac:dyDescent="0.25">
      <c r="B163" s="20" t="s">
        <v>28</v>
      </c>
      <c r="C163" s="21" t="s">
        <v>489</v>
      </c>
      <c r="D163" s="20" t="s">
        <v>219</v>
      </c>
      <c r="E163" s="20" t="s">
        <v>490</v>
      </c>
      <c r="F163" s="144" t="s">
        <v>146</v>
      </c>
      <c r="G163" s="144"/>
      <c r="H163" s="22" t="s">
        <v>30</v>
      </c>
      <c r="I163" s="23">
        <v>2.9999999999999997E-4</v>
      </c>
      <c r="J163" s="24" t="s">
        <v>491</v>
      </c>
      <c r="K163" s="92" t="s">
        <v>469</v>
      </c>
    </row>
    <row r="164" spans="2:11" x14ac:dyDescent="0.25">
      <c r="B164" s="20" t="s">
        <v>28</v>
      </c>
      <c r="C164" s="21" t="s">
        <v>492</v>
      </c>
      <c r="D164" s="20" t="s">
        <v>219</v>
      </c>
      <c r="E164" s="20" t="s">
        <v>493</v>
      </c>
      <c r="F164" s="144" t="s">
        <v>146</v>
      </c>
      <c r="G164" s="144"/>
      <c r="H164" s="22" t="s">
        <v>30</v>
      </c>
      <c r="I164" s="23">
        <v>5.0000000000000002E-5</v>
      </c>
      <c r="J164" s="24" t="s">
        <v>494</v>
      </c>
      <c r="K164" s="92" t="s">
        <v>455</v>
      </c>
    </row>
    <row r="165" spans="2:11" x14ac:dyDescent="0.25">
      <c r="B165" s="20" t="s">
        <v>28</v>
      </c>
      <c r="C165" s="21" t="s">
        <v>495</v>
      </c>
      <c r="D165" s="20" t="s">
        <v>219</v>
      </c>
      <c r="E165" s="20" t="s">
        <v>496</v>
      </c>
      <c r="F165" s="144" t="s">
        <v>146</v>
      </c>
      <c r="G165" s="144"/>
      <c r="H165" s="22" t="s">
        <v>30</v>
      </c>
      <c r="I165" s="23">
        <v>2.0000000000000001E-4</v>
      </c>
      <c r="J165" s="24" t="s">
        <v>497</v>
      </c>
      <c r="K165" s="92" t="s">
        <v>469</v>
      </c>
    </row>
    <row r="166" spans="2:11" x14ac:dyDescent="0.25">
      <c r="B166" s="20" t="s">
        <v>28</v>
      </c>
      <c r="C166" s="21" t="s">
        <v>498</v>
      </c>
      <c r="D166" s="20" t="s">
        <v>219</v>
      </c>
      <c r="E166" s="20" t="s">
        <v>499</v>
      </c>
      <c r="F166" s="144" t="s">
        <v>462</v>
      </c>
      <c r="G166" s="144"/>
      <c r="H166" s="22" t="s">
        <v>30</v>
      </c>
      <c r="I166" s="23">
        <v>0.1018</v>
      </c>
      <c r="J166" s="24" t="s">
        <v>500</v>
      </c>
      <c r="K166" s="92" t="s">
        <v>501</v>
      </c>
    </row>
    <row r="167" spans="2:11" x14ac:dyDescent="0.25">
      <c r="B167" s="20" t="s">
        <v>28</v>
      </c>
      <c r="C167" s="21" t="s">
        <v>502</v>
      </c>
      <c r="D167" s="20" t="s">
        <v>219</v>
      </c>
      <c r="E167" s="20" t="s">
        <v>503</v>
      </c>
      <c r="F167" s="144" t="s">
        <v>146</v>
      </c>
      <c r="G167" s="144"/>
      <c r="H167" s="22" t="s">
        <v>30</v>
      </c>
      <c r="I167" s="23">
        <v>3.5E-4</v>
      </c>
      <c r="J167" s="24" t="s">
        <v>504</v>
      </c>
      <c r="K167" s="92" t="s">
        <v>455</v>
      </c>
    </row>
    <row r="168" spans="2:11" ht="39.6" x14ac:dyDescent="0.25">
      <c r="B168" s="20" t="s">
        <v>28</v>
      </c>
      <c r="C168" s="21" t="s">
        <v>505</v>
      </c>
      <c r="D168" s="20" t="s">
        <v>219</v>
      </c>
      <c r="E168" s="20" t="s">
        <v>506</v>
      </c>
      <c r="F168" s="144" t="s">
        <v>146</v>
      </c>
      <c r="G168" s="144"/>
      <c r="H168" s="22" t="s">
        <v>30</v>
      </c>
      <c r="I168" s="23">
        <v>2.0000000000000001E-4</v>
      </c>
      <c r="J168" s="24" t="s">
        <v>507</v>
      </c>
      <c r="K168" s="92" t="s">
        <v>455</v>
      </c>
    </row>
    <row r="169" spans="2:11" x14ac:dyDescent="0.25">
      <c r="B169" s="20" t="s">
        <v>28</v>
      </c>
      <c r="C169" s="21" t="s">
        <v>508</v>
      </c>
      <c r="D169" s="20" t="s">
        <v>219</v>
      </c>
      <c r="E169" s="20" t="s">
        <v>509</v>
      </c>
      <c r="F169" s="144" t="s">
        <v>146</v>
      </c>
      <c r="G169" s="144"/>
      <c r="H169" s="22" t="s">
        <v>30</v>
      </c>
      <c r="I169" s="23">
        <v>4.4999999999999997E-3</v>
      </c>
      <c r="J169" s="24" t="s">
        <v>510</v>
      </c>
      <c r="K169" s="92" t="s">
        <v>511</v>
      </c>
    </row>
    <row r="170" spans="2:11" x14ac:dyDescent="0.25">
      <c r="B170" s="20" t="s">
        <v>28</v>
      </c>
      <c r="C170" s="21" t="s">
        <v>512</v>
      </c>
      <c r="D170" s="20" t="s">
        <v>219</v>
      </c>
      <c r="E170" s="20" t="s">
        <v>513</v>
      </c>
      <c r="F170" s="144" t="s">
        <v>462</v>
      </c>
      <c r="G170" s="144"/>
      <c r="H170" s="22" t="s">
        <v>30</v>
      </c>
      <c r="I170" s="23">
        <v>4.4999999999999997E-3</v>
      </c>
      <c r="J170" s="24" t="s">
        <v>514</v>
      </c>
      <c r="K170" s="92" t="s">
        <v>515</v>
      </c>
    </row>
    <row r="171" spans="2:11" x14ac:dyDescent="0.25">
      <c r="B171" s="20" t="s">
        <v>28</v>
      </c>
      <c r="C171" s="21" t="s">
        <v>516</v>
      </c>
      <c r="D171" s="20" t="s">
        <v>219</v>
      </c>
      <c r="E171" s="20" t="s">
        <v>517</v>
      </c>
      <c r="F171" s="144" t="s">
        <v>146</v>
      </c>
      <c r="G171" s="144"/>
      <c r="H171" s="22" t="s">
        <v>30</v>
      </c>
      <c r="I171" s="23">
        <v>0.1018</v>
      </c>
      <c r="J171" s="24" t="s">
        <v>518</v>
      </c>
      <c r="K171" s="92" t="s">
        <v>519</v>
      </c>
    </row>
    <row r="172" spans="2:11" ht="39.6" x14ac:dyDescent="0.25">
      <c r="B172" s="20" t="s">
        <v>28</v>
      </c>
      <c r="C172" s="21" t="s">
        <v>520</v>
      </c>
      <c r="D172" s="20" t="s">
        <v>219</v>
      </c>
      <c r="E172" s="20" t="s">
        <v>521</v>
      </c>
      <c r="F172" s="144" t="s">
        <v>146</v>
      </c>
      <c r="G172" s="144"/>
      <c r="H172" s="22" t="s">
        <v>480</v>
      </c>
      <c r="I172" s="23">
        <v>2.3E-3</v>
      </c>
      <c r="J172" s="24" t="s">
        <v>522</v>
      </c>
      <c r="K172" s="92" t="s">
        <v>511</v>
      </c>
    </row>
    <row r="173" spans="2:11" ht="39.6" x14ac:dyDescent="0.25">
      <c r="B173" s="20" t="s">
        <v>28</v>
      </c>
      <c r="C173" s="21" t="s">
        <v>428</v>
      </c>
      <c r="D173" s="20" t="s">
        <v>219</v>
      </c>
      <c r="E173" s="20" t="s">
        <v>429</v>
      </c>
      <c r="F173" s="144" t="s">
        <v>146</v>
      </c>
      <c r="G173" s="144"/>
      <c r="H173" s="22" t="s">
        <v>30</v>
      </c>
      <c r="I173" s="23">
        <v>1</v>
      </c>
      <c r="J173" s="24" t="s">
        <v>430</v>
      </c>
      <c r="K173" s="92" t="s">
        <v>430</v>
      </c>
    </row>
    <row r="174" spans="2:11" x14ac:dyDescent="0.25">
      <c r="B174" s="20" t="s">
        <v>28</v>
      </c>
      <c r="C174" s="21" t="s">
        <v>523</v>
      </c>
      <c r="D174" s="20" t="s">
        <v>219</v>
      </c>
      <c r="E174" s="20" t="s">
        <v>524</v>
      </c>
      <c r="F174" s="144" t="s">
        <v>146</v>
      </c>
      <c r="G174" s="144"/>
      <c r="H174" s="22" t="s">
        <v>30</v>
      </c>
      <c r="I174" s="23">
        <v>1E-4</v>
      </c>
      <c r="J174" s="24" t="s">
        <v>525</v>
      </c>
      <c r="K174" s="92" t="s">
        <v>455</v>
      </c>
    </row>
    <row r="175" spans="2:11" x14ac:dyDescent="0.25">
      <c r="B175" s="20" t="s">
        <v>28</v>
      </c>
      <c r="C175" s="21" t="s">
        <v>526</v>
      </c>
      <c r="D175" s="20" t="s">
        <v>219</v>
      </c>
      <c r="E175" s="20" t="s">
        <v>527</v>
      </c>
      <c r="F175" s="144" t="s">
        <v>146</v>
      </c>
      <c r="G175" s="144"/>
      <c r="H175" s="22" t="s">
        <v>30</v>
      </c>
      <c r="I175" s="23">
        <v>1.4999999999999999E-4</v>
      </c>
      <c r="J175" s="24" t="s">
        <v>528</v>
      </c>
      <c r="K175" s="92" t="s">
        <v>455</v>
      </c>
    </row>
    <row r="176" spans="2:11" ht="39.6" x14ac:dyDescent="0.25">
      <c r="B176" s="20" t="s">
        <v>28</v>
      </c>
      <c r="C176" s="21" t="s">
        <v>529</v>
      </c>
      <c r="D176" s="20" t="s">
        <v>219</v>
      </c>
      <c r="E176" s="20" t="s">
        <v>530</v>
      </c>
      <c r="F176" s="144" t="s">
        <v>146</v>
      </c>
      <c r="G176" s="144"/>
      <c r="H176" s="22" t="s">
        <v>30</v>
      </c>
      <c r="I176" s="23">
        <v>1E-4</v>
      </c>
      <c r="J176" s="24" t="s">
        <v>531</v>
      </c>
      <c r="K176" s="92" t="s">
        <v>469</v>
      </c>
    </row>
    <row r="177" spans="2:11" x14ac:dyDescent="0.25">
      <c r="B177" s="20" t="s">
        <v>28</v>
      </c>
      <c r="C177" s="21" t="s">
        <v>532</v>
      </c>
      <c r="D177" s="20" t="s">
        <v>219</v>
      </c>
      <c r="E177" s="20" t="s">
        <v>533</v>
      </c>
      <c r="F177" s="144" t="s">
        <v>146</v>
      </c>
      <c r="G177" s="144"/>
      <c r="H177" s="22" t="s">
        <v>30</v>
      </c>
      <c r="I177" s="23">
        <v>5.0000000000000002E-5</v>
      </c>
      <c r="J177" s="24" t="s">
        <v>534</v>
      </c>
      <c r="K177" s="92" t="s">
        <v>455</v>
      </c>
    </row>
    <row r="178" spans="2:11" ht="39.6" x14ac:dyDescent="0.25">
      <c r="B178" s="20" t="s">
        <v>28</v>
      </c>
      <c r="C178" s="21" t="s">
        <v>435</v>
      </c>
      <c r="D178" s="20" t="s">
        <v>219</v>
      </c>
      <c r="E178" s="20" t="s">
        <v>436</v>
      </c>
      <c r="F178" s="144" t="s">
        <v>375</v>
      </c>
      <c r="G178" s="144"/>
      <c r="H178" s="22" t="s">
        <v>425</v>
      </c>
      <c r="I178" s="23">
        <v>0.5</v>
      </c>
      <c r="J178" s="24" t="s">
        <v>437</v>
      </c>
      <c r="K178" s="92" t="s">
        <v>438</v>
      </c>
    </row>
    <row r="179" spans="2:11" ht="39.6" x14ac:dyDescent="0.25">
      <c r="B179" s="20" t="s">
        <v>28</v>
      </c>
      <c r="C179" s="21" t="s">
        <v>439</v>
      </c>
      <c r="D179" s="20" t="s">
        <v>219</v>
      </c>
      <c r="E179" s="20" t="s">
        <v>440</v>
      </c>
      <c r="F179" s="144" t="s">
        <v>375</v>
      </c>
      <c r="G179" s="144"/>
      <c r="H179" s="22" t="s">
        <v>425</v>
      </c>
      <c r="I179" s="23">
        <v>0.5</v>
      </c>
      <c r="J179" s="24" t="s">
        <v>441</v>
      </c>
      <c r="K179" s="92" t="s">
        <v>442</v>
      </c>
    </row>
    <row r="180" spans="2:11" x14ac:dyDescent="0.25">
      <c r="B180" s="15"/>
      <c r="C180" s="15"/>
      <c r="D180" s="15"/>
      <c r="E180" s="15"/>
      <c r="F180" s="15" t="s">
        <v>20</v>
      </c>
      <c r="G180" s="16">
        <v>16.8</v>
      </c>
      <c r="H180" s="15" t="s">
        <v>21</v>
      </c>
      <c r="I180" s="16">
        <v>0</v>
      </c>
      <c r="J180" s="15" t="s">
        <v>22</v>
      </c>
      <c r="K180" s="16">
        <v>16.8</v>
      </c>
    </row>
    <row r="181" spans="2:11" x14ac:dyDescent="0.25">
      <c r="B181" s="15"/>
      <c r="C181" s="15"/>
      <c r="D181" s="15"/>
      <c r="E181" s="15"/>
      <c r="F181" s="15" t="s">
        <v>23</v>
      </c>
      <c r="G181" s="16">
        <v>23.71</v>
      </c>
      <c r="H181" s="15"/>
      <c r="I181" s="140" t="s">
        <v>24</v>
      </c>
      <c r="J181" s="140"/>
      <c r="K181" s="16">
        <v>105.99</v>
      </c>
    </row>
    <row r="182" spans="2:11" ht="14.4" thickBot="1" x14ac:dyDescent="0.3">
      <c r="B182" s="2"/>
      <c r="C182" s="2"/>
      <c r="D182" s="2"/>
      <c r="E182" s="2"/>
      <c r="F182" s="2"/>
      <c r="G182" s="2"/>
      <c r="H182" s="2" t="s">
        <v>25</v>
      </c>
      <c r="I182" s="17" t="s">
        <v>535</v>
      </c>
      <c r="J182" s="2" t="s">
        <v>27</v>
      </c>
      <c r="K182" s="18">
        <f>'SINTÉTICO (2)'!J26</f>
        <v>429.74</v>
      </c>
    </row>
    <row r="183" spans="2:11" ht="14.4" thickTop="1" x14ac:dyDescent="0.25"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2:11" x14ac:dyDescent="0.25">
      <c r="B184" s="8" t="s">
        <v>221</v>
      </c>
      <c r="C184" s="6" t="s">
        <v>14</v>
      </c>
      <c r="D184" s="8" t="s">
        <v>13</v>
      </c>
      <c r="E184" s="8" t="s">
        <v>0</v>
      </c>
      <c r="F184" s="141" t="s">
        <v>15</v>
      </c>
      <c r="G184" s="141"/>
      <c r="H184" s="7" t="s">
        <v>12</v>
      </c>
      <c r="I184" s="6" t="s">
        <v>1</v>
      </c>
      <c r="J184" s="6" t="s">
        <v>11</v>
      </c>
      <c r="K184" s="6" t="s">
        <v>2</v>
      </c>
    </row>
    <row r="185" spans="2:11" ht="26.4" x14ac:dyDescent="0.25">
      <c r="B185" s="5" t="s">
        <v>16</v>
      </c>
      <c r="C185" s="68" t="s">
        <v>222</v>
      </c>
      <c r="D185" s="5" t="s">
        <v>219</v>
      </c>
      <c r="E185" s="5" t="s">
        <v>223</v>
      </c>
      <c r="F185" s="142" t="s">
        <v>536</v>
      </c>
      <c r="G185" s="142"/>
      <c r="H185" s="4" t="s">
        <v>224</v>
      </c>
      <c r="I185" s="9">
        <v>1</v>
      </c>
      <c r="J185" s="3">
        <f>'SINTÉTICO (2)'!H27</f>
        <v>239.63</v>
      </c>
      <c r="K185" s="3">
        <f>J185</f>
        <v>239.63</v>
      </c>
    </row>
    <row r="186" spans="2:11" x14ac:dyDescent="0.25">
      <c r="B186" s="8" t="s">
        <v>148</v>
      </c>
      <c r="C186" s="6" t="s">
        <v>14</v>
      </c>
      <c r="D186" s="8" t="s">
        <v>13</v>
      </c>
      <c r="E186" s="8" t="s">
        <v>0</v>
      </c>
      <c r="F186" s="141" t="s">
        <v>15</v>
      </c>
      <c r="G186" s="149"/>
      <c r="H186" s="7" t="s">
        <v>12</v>
      </c>
      <c r="I186" s="6" t="s">
        <v>1</v>
      </c>
      <c r="J186" s="6" t="s">
        <v>11</v>
      </c>
      <c r="K186" s="6" t="s">
        <v>2</v>
      </c>
    </row>
    <row r="187" spans="2:11" ht="39.6" x14ac:dyDescent="0.25">
      <c r="B187" s="20" t="s">
        <v>28</v>
      </c>
      <c r="C187" s="21" t="s">
        <v>537</v>
      </c>
      <c r="D187" s="20" t="s">
        <v>219</v>
      </c>
      <c r="E187" s="20" t="s">
        <v>538</v>
      </c>
      <c r="F187" s="144" t="s">
        <v>146</v>
      </c>
      <c r="G187" s="144"/>
      <c r="H187" s="22" t="s">
        <v>539</v>
      </c>
      <c r="I187" s="23">
        <v>13</v>
      </c>
      <c r="J187" s="24" t="s">
        <v>540</v>
      </c>
      <c r="K187" s="92" t="s">
        <v>541</v>
      </c>
    </row>
    <row r="188" spans="2:11" x14ac:dyDescent="0.25">
      <c r="B188" s="10" t="s">
        <v>16</v>
      </c>
      <c r="C188" s="11" t="s">
        <v>542</v>
      </c>
      <c r="D188" s="10" t="s">
        <v>219</v>
      </c>
      <c r="E188" s="10" t="s">
        <v>543</v>
      </c>
      <c r="F188" s="143" t="s">
        <v>544</v>
      </c>
      <c r="G188" s="143"/>
      <c r="H188" s="12" t="s">
        <v>545</v>
      </c>
      <c r="I188" s="13">
        <v>5.5E-2</v>
      </c>
      <c r="J188" s="14" t="s">
        <v>546</v>
      </c>
      <c r="K188" s="91" t="s">
        <v>547</v>
      </c>
    </row>
    <row r="189" spans="2:11" ht="26.4" x14ac:dyDescent="0.25">
      <c r="B189" s="10" t="s">
        <v>16</v>
      </c>
      <c r="C189" s="11" t="s">
        <v>548</v>
      </c>
      <c r="D189" s="10" t="s">
        <v>219</v>
      </c>
      <c r="E189" s="10" t="s">
        <v>549</v>
      </c>
      <c r="F189" s="143" t="s">
        <v>550</v>
      </c>
      <c r="G189" s="143"/>
      <c r="H189" s="12" t="s">
        <v>545</v>
      </c>
      <c r="I189" s="13">
        <v>6.3E-2</v>
      </c>
      <c r="J189" s="14" t="s">
        <v>551</v>
      </c>
      <c r="K189" s="91" t="s">
        <v>552</v>
      </c>
    </row>
    <row r="190" spans="2:11" x14ac:dyDescent="0.25">
      <c r="B190" s="10" t="s">
        <v>16</v>
      </c>
      <c r="C190" s="11" t="s">
        <v>553</v>
      </c>
      <c r="D190" s="10" t="s">
        <v>219</v>
      </c>
      <c r="E190" s="10" t="s">
        <v>554</v>
      </c>
      <c r="F190" s="143" t="s">
        <v>555</v>
      </c>
      <c r="G190" s="143"/>
      <c r="H190" s="12" t="s">
        <v>184</v>
      </c>
      <c r="I190" s="13">
        <v>0.62</v>
      </c>
      <c r="J190" s="14" t="s">
        <v>556</v>
      </c>
      <c r="K190" s="91" t="s">
        <v>557</v>
      </c>
    </row>
    <row r="191" spans="2:11" x14ac:dyDescent="0.25">
      <c r="B191" s="10" t="s">
        <v>16</v>
      </c>
      <c r="C191" s="11" t="s">
        <v>558</v>
      </c>
      <c r="D191" s="10" t="s">
        <v>219</v>
      </c>
      <c r="E191" s="10" t="s">
        <v>559</v>
      </c>
      <c r="F191" s="143" t="s">
        <v>560</v>
      </c>
      <c r="G191" s="143"/>
      <c r="H191" s="12" t="s">
        <v>545</v>
      </c>
      <c r="I191" s="13">
        <v>1.2999999999999999E-2</v>
      </c>
      <c r="J191" s="14" t="s">
        <v>561</v>
      </c>
      <c r="K191" s="91" t="s">
        <v>562</v>
      </c>
    </row>
    <row r="192" spans="2:11" ht="26.4" x14ac:dyDescent="0.25">
      <c r="B192" s="10" t="s">
        <v>16</v>
      </c>
      <c r="C192" s="11" t="s">
        <v>563</v>
      </c>
      <c r="D192" s="10" t="s">
        <v>219</v>
      </c>
      <c r="E192" s="10" t="s">
        <v>564</v>
      </c>
      <c r="F192" s="143" t="s">
        <v>565</v>
      </c>
      <c r="G192" s="143"/>
      <c r="H192" s="12" t="s">
        <v>539</v>
      </c>
      <c r="I192" s="13">
        <v>2.75</v>
      </c>
      <c r="J192" s="14" t="s">
        <v>566</v>
      </c>
      <c r="K192" s="91" t="s">
        <v>567</v>
      </c>
    </row>
    <row r="193" spans="2:11" x14ac:dyDescent="0.25">
      <c r="B193" s="150" t="s">
        <v>443</v>
      </c>
      <c r="C193" s="149"/>
      <c r="D193" s="149"/>
      <c r="E193" s="149"/>
      <c r="F193" s="149"/>
      <c r="G193" s="149"/>
      <c r="H193" s="149"/>
      <c r="I193" s="149"/>
      <c r="J193" s="149"/>
      <c r="K193" s="149"/>
    </row>
    <row r="194" spans="2:11" x14ac:dyDescent="0.25">
      <c r="B194" s="8" t="s">
        <v>148</v>
      </c>
      <c r="C194" s="6" t="s">
        <v>14</v>
      </c>
      <c r="D194" s="8" t="s">
        <v>13</v>
      </c>
      <c r="E194" s="8" t="s">
        <v>0</v>
      </c>
      <c r="F194" s="141" t="s">
        <v>15</v>
      </c>
      <c r="G194" s="149"/>
      <c r="H194" s="7" t="s">
        <v>12</v>
      </c>
      <c r="I194" s="6" t="s">
        <v>1</v>
      </c>
      <c r="J194" s="6" t="s">
        <v>11</v>
      </c>
      <c r="K194" s="6" t="s">
        <v>2</v>
      </c>
    </row>
    <row r="195" spans="2:11" ht="39.6" x14ac:dyDescent="0.25">
      <c r="B195" s="20" t="s">
        <v>28</v>
      </c>
      <c r="C195" s="21" t="s">
        <v>537</v>
      </c>
      <c r="D195" s="20" t="s">
        <v>219</v>
      </c>
      <c r="E195" s="20" t="s">
        <v>538</v>
      </c>
      <c r="F195" s="144" t="s">
        <v>146</v>
      </c>
      <c r="G195" s="144"/>
      <c r="H195" s="22" t="s">
        <v>539</v>
      </c>
      <c r="I195" s="23">
        <v>13</v>
      </c>
      <c r="J195" s="24" t="s">
        <v>540</v>
      </c>
      <c r="K195" s="92" t="s">
        <v>541</v>
      </c>
    </row>
    <row r="196" spans="2:11" ht="39.6" x14ac:dyDescent="0.25">
      <c r="B196" s="20" t="s">
        <v>28</v>
      </c>
      <c r="C196" s="21" t="s">
        <v>568</v>
      </c>
      <c r="D196" s="20" t="s">
        <v>219</v>
      </c>
      <c r="E196" s="20" t="s">
        <v>569</v>
      </c>
      <c r="F196" s="144" t="s">
        <v>375</v>
      </c>
      <c r="G196" s="144"/>
      <c r="H196" s="22" t="s">
        <v>425</v>
      </c>
      <c r="I196" s="23">
        <v>2.4479999999999998E-2</v>
      </c>
      <c r="J196" s="24" t="s">
        <v>437</v>
      </c>
      <c r="K196" s="92" t="s">
        <v>570</v>
      </c>
    </row>
    <row r="197" spans="2:11" ht="39.6" x14ac:dyDescent="0.25">
      <c r="B197" s="20" t="s">
        <v>28</v>
      </c>
      <c r="C197" s="21" t="s">
        <v>439</v>
      </c>
      <c r="D197" s="20" t="s">
        <v>219</v>
      </c>
      <c r="E197" s="20" t="s">
        <v>440</v>
      </c>
      <c r="F197" s="144" t="s">
        <v>375</v>
      </c>
      <c r="G197" s="144"/>
      <c r="H197" s="22" t="s">
        <v>425</v>
      </c>
      <c r="I197" s="23">
        <v>1.76416</v>
      </c>
      <c r="J197" s="24" t="s">
        <v>441</v>
      </c>
      <c r="K197" s="92" t="s">
        <v>571</v>
      </c>
    </row>
    <row r="198" spans="2:11" ht="39.6" x14ac:dyDescent="0.25">
      <c r="B198" s="20" t="s">
        <v>28</v>
      </c>
      <c r="C198" s="21" t="s">
        <v>572</v>
      </c>
      <c r="D198" s="20" t="s">
        <v>219</v>
      </c>
      <c r="E198" s="20" t="s">
        <v>573</v>
      </c>
      <c r="F198" s="144" t="s">
        <v>375</v>
      </c>
      <c r="G198" s="144"/>
      <c r="H198" s="22" t="s">
        <v>425</v>
      </c>
      <c r="I198" s="23">
        <v>0.23224</v>
      </c>
      <c r="J198" s="24" t="s">
        <v>437</v>
      </c>
      <c r="K198" s="92" t="s">
        <v>574</v>
      </c>
    </row>
    <row r="199" spans="2:11" x14ac:dyDescent="0.25">
      <c r="B199" s="20" t="s">
        <v>28</v>
      </c>
      <c r="C199" s="21" t="s">
        <v>474</v>
      </c>
      <c r="D199" s="20" t="s">
        <v>219</v>
      </c>
      <c r="E199" s="20" t="s">
        <v>475</v>
      </c>
      <c r="F199" s="144" t="s">
        <v>146</v>
      </c>
      <c r="G199" s="144"/>
      <c r="H199" s="22" t="s">
        <v>476</v>
      </c>
      <c r="I199" s="23">
        <v>2.21974E-3</v>
      </c>
      <c r="J199" s="24" t="s">
        <v>477</v>
      </c>
      <c r="K199" s="92" t="s">
        <v>469</v>
      </c>
    </row>
    <row r="200" spans="2:11" x14ac:dyDescent="0.25">
      <c r="B200" s="20" t="s">
        <v>28</v>
      </c>
      <c r="C200" s="21" t="s">
        <v>456</v>
      </c>
      <c r="D200" s="20" t="s">
        <v>219</v>
      </c>
      <c r="E200" s="20" t="s">
        <v>457</v>
      </c>
      <c r="F200" s="144" t="s">
        <v>146</v>
      </c>
      <c r="G200" s="144"/>
      <c r="H200" s="22" t="s">
        <v>30</v>
      </c>
      <c r="I200" s="23">
        <v>5.1882480000000003E-3</v>
      </c>
      <c r="J200" s="24" t="s">
        <v>458</v>
      </c>
      <c r="K200" s="92" t="s">
        <v>575</v>
      </c>
    </row>
    <row r="201" spans="2:11" x14ac:dyDescent="0.25">
      <c r="B201" s="20" t="s">
        <v>28</v>
      </c>
      <c r="C201" s="21" t="s">
        <v>576</v>
      </c>
      <c r="D201" s="20" t="s">
        <v>219</v>
      </c>
      <c r="E201" s="20" t="s">
        <v>577</v>
      </c>
      <c r="F201" s="144" t="s">
        <v>146</v>
      </c>
      <c r="G201" s="144"/>
      <c r="H201" s="22" t="s">
        <v>30</v>
      </c>
      <c r="I201" s="23">
        <v>1.7229600000000001E-4</v>
      </c>
      <c r="J201" s="24" t="s">
        <v>578</v>
      </c>
      <c r="K201" s="92" t="s">
        <v>455</v>
      </c>
    </row>
    <row r="202" spans="2:11" x14ac:dyDescent="0.25">
      <c r="B202" s="20" t="s">
        <v>28</v>
      </c>
      <c r="C202" s="21" t="s">
        <v>579</v>
      </c>
      <c r="D202" s="20" t="s">
        <v>219</v>
      </c>
      <c r="E202" s="20" t="s">
        <v>580</v>
      </c>
      <c r="F202" s="144" t="s">
        <v>581</v>
      </c>
      <c r="G202" s="144"/>
      <c r="H202" s="22" t="s">
        <v>30</v>
      </c>
      <c r="I202" s="23">
        <v>8.6148000000000003E-5</v>
      </c>
      <c r="J202" s="24" t="s">
        <v>582</v>
      </c>
      <c r="K202" s="92" t="s">
        <v>515</v>
      </c>
    </row>
    <row r="203" spans="2:11" ht="39.6" x14ac:dyDescent="0.25">
      <c r="B203" s="20" t="s">
        <v>28</v>
      </c>
      <c r="C203" s="21" t="s">
        <v>520</v>
      </c>
      <c r="D203" s="20" t="s">
        <v>219</v>
      </c>
      <c r="E203" s="20" t="s">
        <v>521</v>
      </c>
      <c r="F203" s="144" t="s">
        <v>146</v>
      </c>
      <c r="G203" s="144"/>
      <c r="H203" s="22" t="s">
        <v>480</v>
      </c>
      <c r="I203" s="23">
        <v>6.6294279999999997E-3</v>
      </c>
      <c r="J203" s="24" t="s">
        <v>522</v>
      </c>
      <c r="K203" s="92" t="s">
        <v>583</v>
      </c>
    </row>
    <row r="204" spans="2:11" x14ac:dyDescent="0.25">
      <c r="B204" s="20" t="s">
        <v>28</v>
      </c>
      <c r="C204" s="21" t="s">
        <v>508</v>
      </c>
      <c r="D204" s="20" t="s">
        <v>219</v>
      </c>
      <c r="E204" s="20" t="s">
        <v>509</v>
      </c>
      <c r="F204" s="144" t="s">
        <v>146</v>
      </c>
      <c r="G204" s="144"/>
      <c r="H204" s="22" t="s">
        <v>30</v>
      </c>
      <c r="I204" s="23">
        <v>1.297062E-2</v>
      </c>
      <c r="J204" s="24" t="s">
        <v>510</v>
      </c>
      <c r="K204" s="92" t="s">
        <v>584</v>
      </c>
    </row>
    <row r="205" spans="2:11" x14ac:dyDescent="0.25">
      <c r="B205" s="20" t="s">
        <v>28</v>
      </c>
      <c r="C205" s="21" t="s">
        <v>516</v>
      </c>
      <c r="D205" s="20" t="s">
        <v>219</v>
      </c>
      <c r="E205" s="20" t="s">
        <v>517</v>
      </c>
      <c r="F205" s="144" t="s">
        <v>146</v>
      </c>
      <c r="G205" s="144"/>
      <c r="H205" s="22" t="s">
        <v>30</v>
      </c>
      <c r="I205" s="23">
        <v>0.293424248</v>
      </c>
      <c r="J205" s="24" t="s">
        <v>518</v>
      </c>
      <c r="K205" s="92" t="s">
        <v>585</v>
      </c>
    </row>
    <row r="206" spans="2:11" x14ac:dyDescent="0.25">
      <c r="B206" s="20" t="s">
        <v>28</v>
      </c>
      <c r="C206" s="21" t="s">
        <v>444</v>
      </c>
      <c r="D206" s="20" t="s">
        <v>219</v>
      </c>
      <c r="E206" s="20" t="s">
        <v>445</v>
      </c>
      <c r="F206" s="144" t="s">
        <v>146</v>
      </c>
      <c r="G206" s="144"/>
      <c r="H206" s="22" t="s">
        <v>30</v>
      </c>
      <c r="I206" s="23">
        <v>0.23913773599999999</v>
      </c>
      <c r="J206" s="24" t="s">
        <v>446</v>
      </c>
      <c r="K206" s="92" t="s">
        <v>586</v>
      </c>
    </row>
    <row r="207" spans="2:11" x14ac:dyDescent="0.25">
      <c r="B207" s="20" t="s">
        <v>28</v>
      </c>
      <c r="C207" s="21" t="s">
        <v>460</v>
      </c>
      <c r="D207" s="20" t="s">
        <v>219</v>
      </c>
      <c r="E207" s="20" t="s">
        <v>461</v>
      </c>
      <c r="F207" s="144" t="s">
        <v>462</v>
      </c>
      <c r="G207" s="144"/>
      <c r="H207" s="22" t="s">
        <v>463</v>
      </c>
      <c r="I207" s="23">
        <v>1.1529439999999999E-3</v>
      </c>
      <c r="J207" s="24" t="s">
        <v>464</v>
      </c>
      <c r="K207" s="92" t="s">
        <v>587</v>
      </c>
    </row>
    <row r="208" spans="2:11" ht="39.6" x14ac:dyDescent="0.25">
      <c r="B208" s="20" t="s">
        <v>28</v>
      </c>
      <c r="C208" s="21" t="s">
        <v>452</v>
      </c>
      <c r="D208" s="20" t="s">
        <v>219</v>
      </c>
      <c r="E208" s="20" t="s">
        <v>453</v>
      </c>
      <c r="F208" s="144" t="s">
        <v>146</v>
      </c>
      <c r="G208" s="144"/>
      <c r="H208" s="22" t="s">
        <v>30</v>
      </c>
      <c r="I208" s="23">
        <v>1.7294159999999999E-3</v>
      </c>
      <c r="J208" s="24" t="s">
        <v>454</v>
      </c>
      <c r="K208" s="92" t="s">
        <v>511</v>
      </c>
    </row>
    <row r="209" spans="2:11" x14ac:dyDescent="0.25">
      <c r="B209" s="20" t="s">
        <v>28</v>
      </c>
      <c r="C209" s="21" t="s">
        <v>588</v>
      </c>
      <c r="D209" s="20" t="s">
        <v>219</v>
      </c>
      <c r="E209" s="20" t="s">
        <v>589</v>
      </c>
      <c r="F209" s="144" t="s">
        <v>146</v>
      </c>
      <c r="G209" s="144"/>
      <c r="H209" s="22" t="s">
        <v>30</v>
      </c>
      <c r="I209" s="23">
        <v>1.7229600000000001E-4</v>
      </c>
      <c r="J209" s="24" t="s">
        <v>590</v>
      </c>
      <c r="K209" s="92" t="s">
        <v>455</v>
      </c>
    </row>
    <row r="210" spans="2:11" ht="39.6" x14ac:dyDescent="0.25">
      <c r="B210" s="20" t="s">
        <v>28</v>
      </c>
      <c r="C210" s="21" t="s">
        <v>505</v>
      </c>
      <c r="D210" s="20" t="s">
        <v>219</v>
      </c>
      <c r="E210" s="20" t="s">
        <v>506</v>
      </c>
      <c r="F210" s="144" t="s">
        <v>146</v>
      </c>
      <c r="G210" s="144"/>
      <c r="H210" s="22" t="s">
        <v>30</v>
      </c>
      <c r="I210" s="23">
        <v>5.7647199999999997E-4</v>
      </c>
      <c r="J210" s="24" t="s">
        <v>507</v>
      </c>
      <c r="K210" s="92" t="s">
        <v>455</v>
      </c>
    </row>
    <row r="211" spans="2:11" x14ac:dyDescent="0.25">
      <c r="B211" s="20" t="s">
        <v>28</v>
      </c>
      <c r="C211" s="21" t="s">
        <v>591</v>
      </c>
      <c r="D211" s="20" t="s">
        <v>219</v>
      </c>
      <c r="E211" s="20" t="s">
        <v>592</v>
      </c>
      <c r="F211" s="144" t="s">
        <v>146</v>
      </c>
      <c r="G211" s="144"/>
      <c r="H211" s="22" t="s">
        <v>30</v>
      </c>
      <c r="I211" s="23">
        <v>8.6148000000000003E-5</v>
      </c>
      <c r="J211" s="24" t="s">
        <v>593</v>
      </c>
      <c r="K211" s="92" t="s">
        <v>455</v>
      </c>
    </row>
    <row r="212" spans="2:11" x14ac:dyDescent="0.25">
      <c r="B212" s="20" t="s">
        <v>28</v>
      </c>
      <c r="C212" s="21" t="s">
        <v>470</v>
      </c>
      <c r="D212" s="20" t="s">
        <v>219</v>
      </c>
      <c r="E212" s="20" t="s">
        <v>471</v>
      </c>
      <c r="F212" s="144" t="s">
        <v>146</v>
      </c>
      <c r="G212" s="144"/>
      <c r="H212" s="22" t="s">
        <v>30</v>
      </c>
      <c r="I212" s="23">
        <v>1.297062E-2</v>
      </c>
      <c r="J212" s="24" t="s">
        <v>472</v>
      </c>
      <c r="K212" s="92" t="s">
        <v>594</v>
      </c>
    </row>
    <row r="213" spans="2:11" x14ac:dyDescent="0.25">
      <c r="B213" s="20" t="s">
        <v>28</v>
      </c>
      <c r="C213" s="21" t="s">
        <v>498</v>
      </c>
      <c r="D213" s="20" t="s">
        <v>219</v>
      </c>
      <c r="E213" s="20" t="s">
        <v>499</v>
      </c>
      <c r="F213" s="144" t="s">
        <v>462</v>
      </c>
      <c r="G213" s="144"/>
      <c r="H213" s="22" t="s">
        <v>30</v>
      </c>
      <c r="I213" s="23">
        <v>0.293424248</v>
      </c>
      <c r="J213" s="24" t="s">
        <v>500</v>
      </c>
      <c r="K213" s="92" t="s">
        <v>595</v>
      </c>
    </row>
    <row r="214" spans="2:11" x14ac:dyDescent="0.25">
      <c r="B214" s="20" t="s">
        <v>28</v>
      </c>
      <c r="C214" s="21" t="s">
        <v>512</v>
      </c>
      <c r="D214" s="20" t="s">
        <v>219</v>
      </c>
      <c r="E214" s="20" t="s">
        <v>513</v>
      </c>
      <c r="F214" s="144" t="s">
        <v>462</v>
      </c>
      <c r="G214" s="144"/>
      <c r="H214" s="22" t="s">
        <v>30</v>
      </c>
      <c r="I214" s="23">
        <v>1.297062E-2</v>
      </c>
      <c r="J214" s="24" t="s">
        <v>514</v>
      </c>
      <c r="K214" s="92" t="s">
        <v>596</v>
      </c>
    </row>
    <row r="215" spans="2:11" x14ac:dyDescent="0.25">
      <c r="B215" s="20" t="s">
        <v>28</v>
      </c>
      <c r="C215" s="21" t="s">
        <v>448</v>
      </c>
      <c r="D215" s="20" t="s">
        <v>219</v>
      </c>
      <c r="E215" s="20" t="s">
        <v>449</v>
      </c>
      <c r="F215" s="144" t="s">
        <v>146</v>
      </c>
      <c r="G215" s="144"/>
      <c r="H215" s="22" t="s">
        <v>30</v>
      </c>
      <c r="I215" s="23">
        <v>4.3235399999999998E-3</v>
      </c>
      <c r="J215" s="24" t="s">
        <v>450</v>
      </c>
      <c r="K215" s="92" t="s">
        <v>597</v>
      </c>
    </row>
    <row r="216" spans="2:11" ht="39.6" x14ac:dyDescent="0.25">
      <c r="B216" s="20" t="s">
        <v>28</v>
      </c>
      <c r="C216" s="21" t="s">
        <v>478</v>
      </c>
      <c r="D216" s="20" t="s">
        <v>219</v>
      </c>
      <c r="E216" s="20" t="s">
        <v>479</v>
      </c>
      <c r="F216" s="144" t="s">
        <v>146</v>
      </c>
      <c r="G216" s="144"/>
      <c r="H216" s="22" t="s">
        <v>480</v>
      </c>
      <c r="I216" s="23">
        <v>2.21974E-3</v>
      </c>
      <c r="J216" s="24" t="s">
        <v>481</v>
      </c>
      <c r="K216" s="92" t="s">
        <v>598</v>
      </c>
    </row>
    <row r="217" spans="2:11" x14ac:dyDescent="0.25">
      <c r="B217" s="20" t="s">
        <v>28</v>
      </c>
      <c r="C217" s="21" t="s">
        <v>599</v>
      </c>
      <c r="D217" s="20" t="s">
        <v>219</v>
      </c>
      <c r="E217" s="20" t="s">
        <v>600</v>
      </c>
      <c r="F217" s="144" t="s">
        <v>146</v>
      </c>
      <c r="G217" s="144"/>
      <c r="H217" s="22" t="s">
        <v>30</v>
      </c>
      <c r="I217" s="23">
        <v>1.7229600000000001E-4</v>
      </c>
      <c r="J217" s="24" t="s">
        <v>601</v>
      </c>
      <c r="K217" s="92" t="s">
        <v>455</v>
      </c>
    </row>
    <row r="218" spans="2:11" x14ac:dyDescent="0.25">
      <c r="B218" s="20" t="s">
        <v>28</v>
      </c>
      <c r="C218" s="21" t="s">
        <v>602</v>
      </c>
      <c r="D218" s="20" t="s">
        <v>219</v>
      </c>
      <c r="E218" s="20" t="s">
        <v>603</v>
      </c>
      <c r="F218" s="144" t="s">
        <v>581</v>
      </c>
      <c r="G218" s="144"/>
      <c r="H218" s="22" t="s">
        <v>30</v>
      </c>
      <c r="I218" s="23">
        <v>8.6148000000000003E-5</v>
      </c>
      <c r="J218" s="24" t="s">
        <v>604</v>
      </c>
      <c r="K218" s="92" t="s">
        <v>511</v>
      </c>
    </row>
    <row r="219" spans="2:11" x14ac:dyDescent="0.25">
      <c r="B219" s="20" t="s">
        <v>28</v>
      </c>
      <c r="C219" s="21" t="s">
        <v>523</v>
      </c>
      <c r="D219" s="20" t="s">
        <v>219</v>
      </c>
      <c r="E219" s="20" t="s">
        <v>524</v>
      </c>
      <c r="F219" s="144" t="s">
        <v>146</v>
      </c>
      <c r="G219" s="144"/>
      <c r="H219" s="22" t="s">
        <v>30</v>
      </c>
      <c r="I219" s="23">
        <v>3.5283200000000003E-4</v>
      </c>
      <c r="J219" s="24" t="s">
        <v>525</v>
      </c>
      <c r="K219" s="92" t="s">
        <v>469</v>
      </c>
    </row>
    <row r="220" spans="2:11" x14ac:dyDescent="0.25">
      <c r="B220" s="20" t="s">
        <v>28</v>
      </c>
      <c r="C220" s="21" t="s">
        <v>526</v>
      </c>
      <c r="D220" s="20" t="s">
        <v>219</v>
      </c>
      <c r="E220" s="20" t="s">
        <v>527</v>
      </c>
      <c r="F220" s="144" t="s">
        <v>146</v>
      </c>
      <c r="G220" s="144"/>
      <c r="H220" s="22" t="s">
        <v>30</v>
      </c>
      <c r="I220" s="23">
        <v>5.2924799999999996E-4</v>
      </c>
      <c r="J220" s="24" t="s">
        <v>528</v>
      </c>
      <c r="K220" s="92" t="s">
        <v>455</v>
      </c>
    </row>
    <row r="221" spans="2:11" ht="39.6" x14ac:dyDescent="0.25">
      <c r="B221" s="20" t="s">
        <v>28</v>
      </c>
      <c r="C221" s="21" t="s">
        <v>529</v>
      </c>
      <c r="D221" s="20" t="s">
        <v>219</v>
      </c>
      <c r="E221" s="20" t="s">
        <v>530</v>
      </c>
      <c r="F221" s="144" t="s">
        <v>146</v>
      </c>
      <c r="G221" s="144"/>
      <c r="H221" s="22" t="s">
        <v>30</v>
      </c>
      <c r="I221" s="23">
        <v>3.5283200000000003E-4</v>
      </c>
      <c r="J221" s="24" t="s">
        <v>531</v>
      </c>
      <c r="K221" s="92" t="s">
        <v>515</v>
      </c>
    </row>
    <row r="222" spans="2:11" x14ac:dyDescent="0.25">
      <c r="B222" s="20" t="s">
        <v>28</v>
      </c>
      <c r="C222" s="21" t="s">
        <v>532</v>
      </c>
      <c r="D222" s="20" t="s">
        <v>219</v>
      </c>
      <c r="E222" s="20" t="s">
        <v>533</v>
      </c>
      <c r="F222" s="144" t="s">
        <v>146</v>
      </c>
      <c r="G222" s="144"/>
      <c r="H222" s="22" t="s">
        <v>30</v>
      </c>
      <c r="I222" s="23">
        <v>1.7641600000000001E-4</v>
      </c>
      <c r="J222" s="24" t="s">
        <v>534</v>
      </c>
      <c r="K222" s="92" t="s">
        <v>455</v>
      </c>
    </row>
    <row r="223" spans="2:11" ht="39.6" x14ac:dyDescent="0.25">
      <c r="B223" s="20" t="s">
        <v>28</v>
      </c>
      <c r="C223" s="21" t="s">
        <v>605</v>
      </c>
      <c r="D223" s="20" t="s">
        <v>219</v>
      </c>
      <c r="E223" s="20" t="s">
        <v>606</v>
      </c>
      <c r="F223" s="144" t="s">
        <v>375</v>
      </c>
      <c r="G223" s="144"/>
      <c r="H223" s="22" t="s">
        <v>425</v>
      </c>
      <c r="I223" s="23">
        <v>0.86148000000000002</v>
      </c>
      <c r="J223" s="24" t="s">
        <v>437</v>
      </c>
      <c r="K223" s="92" t="s">
        <v>607</v>
      </c>
    </row>
    <row r="224" spans="2:11" x14ac:dyDescent="0.25">
      <c r="B224" s="20" t="s">
        <v>28</v>
      </c>
      <c r="C224" s="21" t="s">
        <v>608</v>
      </c>
      <c r="D224" s="20" t="s">
        <v>219</v>
      </c>
      <c r="E224" s="20" t="s">
        <v>609</v>
      </c>
      <c r="F224" s="144" t="s">
        <v>146</v>
      </c>
      <c r="G224" s="144"/>
      <c r="H224" s="22" t="s">
        <v>30</v>
      </c>
      <c r="I224" s="23">
        <v>4.6448E-5</v>
      </c>
      <c r="J224" s="24" t="s">
        <v>610</v>
      </c>
      <c r="K224" s="92" t="s">
        <v>455</v>
      </c>
    </row>
    <row r="225" spans="2:11" x14ac:dyDescent="0.25">
      <c r="B225" s="20" t="s">
        <v>28</v>
      </c>
      <c r="C225" s="21" t="s">
        <v>611</v>
      </c>
      <c r="D225" s="20" t="s">
        <v>219</v>
      </c>
      <c r="E225" s="20" t="s">
        <v>612</v>
      </c>
      <c r="F225" s="144" t="s">
        <v>146</v>
      </c>
      <c r="G225" s="144"/>
      <c r="H225" s="22" t="s">
        <v>30</v>
      </c>
      <c r="I225" s="23">
        <v>4.6448E-5</v>
      </c>
      <c r="J225" s="24" t="s">
        <v>613</v>
      </c>
      <c r="K225" s="92" t="s">
        <v>455</v>
      </c>
    </row>
    <row r="226" spans="2:11" x14ac:dyDescent="0.25">
      <c r="B226" s="20" t="s">
        <v>28</v>
      </c>
      <c r="C226" s="21" t="s">
        <v>614</v>
      </c>
      <c r="D226" s="20" t="s">
        <v>219</v>
      </c>
      <c r="E226" s="20" t="s">
        <v>615</v>
      </c>
      <c r="F226" s="144" t="s">
        <v>146</v>
      </c>
      <c r="G226" s="144"/>
      <c r="H226" s="22" t="s">
        <v>30</v>
      </c>
      <c r="I226" s="23">
        <v>2.4480000000000001E-6</v>
      </c>
      <c r="J226" s="24" t="s">
        <v>616</v>
      </c>
      <c r="K226" s="92" t="s">
        <v>455</v>
      </c>
    </row>
    <row r="227" spans="2:11" x14ac:dyDescent="0.25">
      <c r="B227" s="20" t="s">
        <v>28</v>
      </c>
      <c r="C227" s="21" t="s">
        <v>617</v>
      </c>
      <c r="D227" s="20" t="s">
        <v>219</v>
      </c>
      <c r="E227" s="20" t="s">
        <v>618</v>
      </c>
      <c r="F227" s="144" t="s">
        <v>146</v>
      </c>
      <c r="G227" s="144"/>
      <c r="H227" s="22" t="s">
        <v>30</v>
      </c>
      <c r="I227" s="23">
        <v>4.8960000000000002E-6</v>
      </c>
      <c r="J227" s="24" t="s">
        <v>619</v>
      </c>
      <c r="K227" s="92" t="s">
        <v>455</v>
      </c>
    </row>
    <row r="228" spans="2:11" x14ac:dyDescent="0.25">
      <c r="B228" s="20" t="s">
        <v>28</v>
      </c>
      <c r="C228" s="21" t="s">
        <v>620</v>
      </c>
      <c r="D228" s="20" t="s">
        <v>219</v>
      </c>
      <c r="E228" s="20" t="s">
        <v>621</v>
      </c>
      <c r="F228" s="144" t="s">
        <v>146</v>
      </c>
      <c r="G228" s="144"/>
      <c r="H228" s="22" t="s">
        <v>30</v>
      </c>
      <c r="I228" s="23">
        <v>2.4480000000000001E-6</v>
      </c>
      <c r="J228" s="24" t="s">
        <v>622</v>
      </c>
      <c r="K228" s="92" t="s">
        <v>455</v>
      </c>
    </row>
    <row r="229" spans="2:11" x14ac:dyDescent="0.25">
      <c r="B229" s="20" t="s">
        <v>28</v>
      </c>
      <c r="C229" s="21" t="s">
        <v>623</v>
      </c>
      <c r="D229" s="20" t="s">
        <v>219</v>
      </c>
      <c r="E229" s="20" t="s">
        <v>624</v>
      </c>
      <c r="F229" s="144" t="s">
        <v>146</v>
      </c>
      <c r="G229" s="144"/>
      <c r="H229" s="22" t="s">
        <v>30</v>
      </c>
      <c r="I229" s="23">
        <v>1.224E-5</v>
      </c>
      <c r="J229" s="24" t="s">
        <v>625</v>
      </c>
      <c r="K229" s="92" t="s">
        <v>455</v>
      </c>
    </row>
    <row r="230" spans="2:11" x14ac:dyDescent="0.25">
      <c r="B230" s="20" t="s">
        <v>28</v>
      </c>
      <c r="C230" s="21" t="s">
        <v>626</v>
      </c>
      <c r="D230" s="20" t="s">
        <v>219</v>
      </c>
      <c r="E230" s="20" t="s">
        <v>627</v>
      </c>
      <c r="F230" s="144" t="s">
        <v>146</v>
      </c>
      <c r="G230" s="144"/>
      <c r="H230" s="22" t="s">
        <v>30</v>
      </c>
      <c r="I230" s="23">
        <v>9.7920000000000004E-6</v>
      </c>
      <c r="J230" s="24" t="s">
        <v>628</v>
      </c>
      <c r="K230" s="92" t="s">
        <v>455</v>
      </c>
    </row>
    <row r="231" spans="2:11" x14ac:dyDescent="0.25">
      <c r="B231" s="20" t="s">
        <v>28</v>
      </c>
      <c r="C231" s="21" t="s">
        <v>629</v>
      </c>
      <c r="D231" s="20" t="s">
        <v>219</v>
      </c>
      <c r="E231" s="20" t="s">
        <v>630</v>
      </c>
      <c r="F231" s="144" t="s">
        <v>146</v>
      </c>
      <c r="G231" s="144"/>
      <c r="H231" s="22" t="s">
        <v>30</v>
      </c>
      <c r="I231" s="23">
        <v>9.7920000000000004E-6</v>
      </c>
      <c r="J231" s="24" t="s">
        <v>631</v>
      </c>
      <c r="K231" s="92" t="s">
        <v>455</v>
      </c>
    </row>
    <row r="232" spans="2:11" x14ac:dyDescent="0.25">
      <c r="B232" s="20" t="s">
        <v>28</v>
      </c>
      <c r="C232" s="21" t="s">
        <v>632</v>
      </c>
      <c r="D232" s="20" t="s">
        <v>219</v>
      </c>
      <c r="E232" s="20" t="s">
        <v>633</v>
      </c>
      <c r="F232" s="144" t="s">
        <v>146</v>
      </c>
      <c r="G232" s="144"/>
      <c r="H232" s="22" t="s">
        <v>30</v>
      </c>
      <c r="I232" s="23">
        <v>4.8960000000000002E-6</v>
      </c>
      <c r="J232" s="24" t="s">
        <v>634</v>
      </c>
      <c r="K232" s="92" t="s">
        <v>455</v>
      </c>
    </row>
    <row r="233" spans="2:11" x14ac:dyDescent="0.25">
      <c r="B233" s="20" t="s">
        <v>28</v>
      </c>
      <c r="C233" s="21" t="s">
        <v>635</v>
      </c>
      <c r="D233" s="20" t="s">
        <v>219</v>
      </c>
      <c r="E233" s="20" t="s">
        <v>636</v>
      </c>
      <c r="F233" s="144" t="s">
        <v>146</v>
      </c>
      <c r="G233" s="144"/>
      <c r="H233" s="22" t="s">
        <v>637</v>
      </c>
      <c r="I233" s="23">
        <v>1.7136E-5</v>
      </c>
      <c r="J233" s="24" t="s">
        <v>638</v>
      </c>
      <c r="K233" s="92" t="s">
        <v>455</v>
      </c>
    </row>
    <row r="234" spans="2:11" x14ac:dyDescent="0.25">
      <c r="B234" s="20" t="s">
        <v>28</v>
      </c>
      <c r="C234" s="21" t="s">
        <v>639</v>
      </c>
      <c r="D234" s="20" t="s">
        <v>219</v>
      </c>
      <c r="E234" s="20" t="s">
        <v>640</v>
      </c>
      <c r="F234" s="144" t="s">
        <v>146</v>
      </c>
      <c r="G234" s="144"/>
      <c r="H234" s="22" t="s">
        <v>30</v>
      </c>
      <c r="I234" s="23">
        <v>2.4480000000000001E-6</v>
      </c>
      <c r="J234" s="24" t="s">
        <v>641</v>
      </c>
      <c r="K234" s="92" t="s">
        <v>455</v>
      </c>
    </row>
    <row r="235" spans="2:11" x14ac:dyDescent="0.25">
      <c r="B235" s="20" t="s">
        <v>28</v>
      </c>
      <c r="C235" s="21" t="s">
        <v>642</v>
      </c>
      <c r="D235" s="20" t="s">
        <v>219</v>
      </c>
      <c r="E235" s="20" t="s">
        <v>643</v>
      </c>
      <c r="F235" s="144" t="s">
        <v>146</v>
      </c>
      <c r="G235" s="144"/>
      <c r="H235" s="22" t="s">
        <v>30</v>
      </c>
      <c r="I235" s="23">
        <v>1.7136E-5</v>
      </c>
      <c r="J235" s="24" t="s">
        <v>644</v>
      </c>
      <c r="K235" s="92" t="s">
        <v>455</v>
      </c>
    </row>
    <row r="236" spans="2:11" x14ac:dyDescent="0.25">
      <c r="B236" s="20" t="s">
        <v>28</v>
      </c>
      <c r="C236" s="21" t="s">
        <v>645</v>
      </c>
      <c r="D236" s="20" t="s">
        <v>219</v>
      </c>
      <c r="E236" s="20" t="s">
        <v>646</v>
      </c>
      <c r="F236" s="144" t="s">
        <v>146</v>
      </c>
      <c r="G236" s="144"/>
      <c r="H236" s="22" t="s">
        <v>30</v>
      </c>
      <c r="I236" s="23">
        <v>4.8960000000000002E-6</v>
      </c>
      <c r="J236" s="24" t="s">
        <v>647</v>
      </c>
      <c r="K236" s="92" t="s">
        <v>455</v>
      </c>
    </row>
    <row r="237" spans="2:11" ht="39.6" x14ac:dyDescent="0.25">
      <c r="B237" s="20" t="s">
        <v>28</v>
      </c>
      <c r="C237" s="21" t="s">
        <v>648</v>
      </c>
      <c r="D237" s="20" t="s">
        <v>219</v>
      </c>
      <c r="E237" s="20" t="s">
        <v>649</v>
      </c>
      <c r="F237" s="144" t="s">
        <v>146</v>
      </c>
      <c r="G237" s="144"/>
      <c r="H237" s="22" t="s">
        <v>545</v>
      </c>
      <c r="I237" s="23">
        <v>6.2474000000000002E-2</v>
      </c>
      <c r="J237" s="24" t="s">
        <v>650</v>
      </c>
      <c r="K237" s="92" t="s">
        <v>651</v>
      </c>
    </row>
    <row r="238" spans="2:11" ht="39.6" x14ac:dyDescent="0.25">
      <c r="B238" s="20" t="s">
        <v>28</v>
      </c>
      <c r="C238" s="21" t="s">
        <v>652</v>
      </c>
      <c r="D238" s="20" t="s">
        <v>219</v>
      </c>
      <c r="E238" s="20" t="s">
        <v>653</v>
      </c>
      <c r="F238" s="144" t="s">
        <v>146</v>
      </c>
      <c r="G238" s="144"/>
      <c r="H238" s="22" t="s">
        <v>545</v>
      </c>
      <c r="I238" s="23">
        <v>4.2636E-2</v>
      </c>
      <c r="J238" s="24" t="s">
        <v>654</v>
      </c>
      <c r="K238" s="92" t="s">
        <v>655</v>
      </c>
    </row>
    <row r="239" spans="2:11" ht="39.6" x14ac:dyDescent="0.25">
      <c r="B239" s="20" t="s">
        <v>28</v>
      </c>
      <c r="C239" s="21" t="s">
        <v>656</v>
      </c>
      <c r="D239" s="20" t="s">
        <v>219</v>
      </c>
      <c r="E239" s="20" t="s">
        <v>657</v>
      </c>
      <c r="F239" s="144" t="s">
        <v>146</v>
      </c>
      <c r="G239" s="144"/>
      <c r="H239" s="22" t="s">
        <v>545</v>
      </c>
      <c r="I239" s="23">
        <v>1.4212000000000001E-2</v>
      </c>
      <c r="J239" s="24" t="s">
        <v>658</v>
      </c>
      <c r="K239" s="92" t="s">
        <v>659</v>
      </c>
    </row>
    <row r="240" spans="2:11" ht="39.6" x14ac:dyDescent="0.25">
      <c r="B240" s="20" t="s">
        <v>28</v>
      </c>
      <c r="C240" s="21" t="s">
        <v>660</v>
      </c>
      <c r="D240" s="20" t="s">
        <v>219</v>
      </c>
      <c r="E240" s="20" t="s">
        <v>661</v>
      </c>
      <c r="F240" s="144" t="s">
        <v>146</v>
      </c>
      <c r="G240" s="144"/>
      <c r="H240" s="22" t="s">
        <v>539</v>
      </c>
      <c r="I240" s="23">
        <v>19.43</v>
      </c>
      <c r="J240" s="24" t="s">
        <v>662</v>
      </c>
      <c r="K240" s="92" t="s">
        <v>663</v>
      </c>
    </row>
    <row r="241" spans="2:11" ht="39.6" x14ac:dyDescent="0.25">
      <c r="B241" s="20" t="s">
        <v>28</v>
      </c>
      <c r="C241" s="21" t="s">
        <v>664</v>
      </c>
      <c r="D241" s="20" t="s">
        <v>219</v>
      </c>
      <c r="E241" s="20" t="s">
        <v>665</v>
      </c>
      <c r="F241" s="144" t="s">
        <v>146</v>
      </c>
      <c r="G241" s="144"/>
      <c r="H241" s="22" t="s">
        <v>224</v>
      </c>
      <c r="I241" s="23">
        <v>0.56854000000000005</v>
      </c>
      <c r="J241" s="24" t="s">
        <v>666</v>
      </c>
      <c r="K241" s="92" t="s">
        <v>667</v>
      </c>
    </row>
    <row r="242" spans="2:11" ht="39.6" x14ac:dyDescent="0.25">
      <c r="B242" s="20" t="s">
        <v>28</v>
      </c>
      <c r="C242" s="21" t="s">
        <v>668</v>
      </c>
      <c r="D242" s="20" t="s">
        <v>219</v>
      </c>
      <c r="E242" s="20" t="s">
        <v>669</v>
      </c>
      <c r="F242" s="144" t="s">
        <v>146</v>
      </c>
      <c r="G242" s="144"/>
      <c r="H242" s="22" t="s">
        <v>539</v>
      </c>
      <c r="I242" s="23">
        <v>0.186</v>
      </c>
      <c r="J242" s="24" t="s">
        <v>631</v>
      </c>
      <c r="K242" s="92" t="s">
        <v>670</v>
      </c>
    </row>
    <row r="243" spans="2:11" x14ac:dyDescent="0.25">
      <c r="B243" s="20" t="s">
        <v>28</v>
      </c>
      <c r="C243" s="21" t="s">
        <v>671</v>
      </c>
      <c r="D243" s="20" t="s">
        <v>219</v>
      </c>
      <c r="E243" s="20" t="s">
        <v>672</v>
      </c>
      <c r="F243" s="144" t="s">
        <v>146</v>
      </c>
      <c r="G243" s="144"/>
      <c r="H243" s="22" t="s">
        <v>224</v>
      </c>
      <c r="I243" s="23">
        <v>0.31</v>
      </c>
      <c r="J243" s="24" t="s">
        <v>673</v>
      </c>
      <c r="K243" s="92" t="s">
        <v>674</v>
      </c>
    </row>
    <row r="244" spans="2:11" ht="39.6" x14ac:dyDescent="0.25">
      <c r="B244" s="20" t="s">
        <v>28</v>
      </c>
      <c r="C244" s="21" t="s">
        <v>675</v>
      </c>
      <c r="D244" s="20" t="s">
        <v>219</v>
      </c>
      <c r="E244" s="20" t="s">
        <v>676</v>
      </c>
      <c r="F244" s="144" t="s">
        <v>146</v>
      </c>
      <c r="G244" s="144"/>
      <c r="H244" s="22" t="s">
        <v>224</v>
      </c>
      <c r="I244" s="23">
        <v>0.186</v>
      </c>
      <c r="J244" s="24" t="s">
        <v>677</v>
      </c>
      <c r="K244" s="92" t="s">
        <v>678</v>
      </c>
    </row>
    <row r="245" spans="2:11" ht="39.6" x14ac:dyDescent="0.25">
      <c r="B245" s="20" t="s">
        <v>28</v>
      </c>
      <c r="C245" s="21" t="s">
        <v>679</v>
      </c>
      <c r="D245" s="20" t="s">
        <v>219</v>
      </c>
      <c r="E245" s="20" t="s">
        <v>680</v>
      </c>
      <c r="F245" s="144" t="s">
        <v>146</v>
      </c>
      <c r="G245" s="144"/>
      <c r="H245" s="22" t="s">
        <v>681</v>
      </c>
      <c r="I245" s="23">
        <v>9.2999999999999992E-3</v>
      </c>
      <c r="J245" s="24" t="s">
        <v>682</v>
      </c>
      <c r="K245" s="92" t="s">
        <v>583</v>
      </c>
    </row>
    <row r="246" spans="2:11" ht="39.6" x14ac:dyDescent="0.25">
      <c r="B246" s="20" t="s">
        <v>28</v>
      </c>
      <c r="C246" s="21" t="s">
        <v>683</v>
      </c>
      <c r="D246" s="20" t="s">
        <v>219</v>
      </c>
      <c r="E246" s="20" t="s">
        <v>684</v>
      </c>
      <c r="F246" s="144" t="s">
        <v>146</v>
      </c>
      <c r="G246" s="144"/>
      <c r="H246" s="22" t="s">
        <v>30</v>
      </c>
      <c r="I246" s="23">
        <v>1.1000000000000001</v>
      </c>
      <c r="J246" s="24" t="s">
        <v>587</v>
      </c>
      <c r="K246" s="92" t="s">
        <v>685</v>
      </c>
    </row>
    <row r="247" spans="2:11" ht="39.6" x14ac:dyDescent="0.25">
      <c r="B247" s="20" t="s">
        <v>28</v>
      </c>
      <c r="C247" s="21" t="s">
        <v>686</v>
      </c>
      <c r="D247" s="20" t="s">
        <v>219</v>
      </c>
      <c r="E247" s="20" t="s">
        <v>687</v>
      </c>
      <c r="F247" s="144" t="s">
        <v>146</v>
      </c>
      <c r="G247" s="144"/>
      <c r="H247" s="22" t="s">
        <v>30</v>
      </c>
      <c r="I247" s="23">
        <v>1.1000000000000001</v>
      </c>
      <c r="J247" s="24" t="s">
        <v>688</v>
      </c>
      <c r="K247" s="92" t="s">
        <v>689</v>
      </c>
    </row>
    <row r="248" spans="2:11" x14ac:dyDescent="0.25">
      <c r="B248" s="20" t="s">
        <v>28</v>
      </c>
      <c r="C248" s="21" t="s">
        <v>690</v>
      </c>
      <c r="D248" s="20" t="s">
        <v>219</v>
      </c>
      <c r="E248" s="20" t="s">
        <v>691</v>
      </c>
      <c r="F248" s="144" t="s">
        <v>146</v>
      </c>
      <c r="G248" s="144"/>
      <c r="H248" s="22" t="s">
        <v>539</v>
      </c>
      <c r="I248" s="23">
        <v>2.75</v>
      </c>
      <c r="J248" s="24" t="s">
        <v>692</v>
      </c>
      <c r="K248" s="92" t="s">
        <v>693</v>
      </c>
    </row>
    <row r="249" spans="2:11" ht="39.6" x14ac:dyDescent="0.25">
      <c r="B249" s="20" t="s">
        <v>28</v>
      </c>
      <c r="C249" s="21" t="s">
        <v>694</v>
      </c>
      <c r="D249" s="20" t="s">
        <v>219</v>
      </c>
      <c r="E249" s="20" t="s">
        <v>695</v>
      </c>
      <c r="F249" s="144" t="s">
        <v>146</v>
      </c>
      <c r="G249" s="144"/>
      <c r="H249" s="22" t="s">
        <v>539</v>
      </c>
      <c r="I249" s="23">
        <v>5.5E-2</v>
      </c>
      <c r="J249" s="24" t="s">
        <v>696</v>
      </c>
      <c r="K249" s="92" t="s">
        <v>697</v>
      </c>
    </row>
    <row r="250" spans="2:11" x14ac:dyDescent="0.25">
      <c r="B250" s="15"/>
      <c r="C250" s="15"/>
      <c r="D250" s="15"/>
      <c r="E250" s="15"/>
      <c r="F250" s="15" t="s">
        <v>20</v>
      </c>
      <c r="G250" s="16">
        <v>46.97</v>
      </c>
      <c r="H250" s="15" t="s">
        <v>21</v>
      </c>
      <c r="I250" s="16">
        <v>0</v>
      </c>
      <c r="J250" s="15" t="s">
        <v>22</v>
      </c>
      <c r="K250" s="16">
        <v>46.97</v>
      </c>
    </row>
    <row r="251" spans="2:11" x14ac:dyDescent="0.25">
      <c r="B251" s="15"/>
      <c r="C251" s="15"/>
      <c r="D251" s="15"/>
      <c r="E251" s="15"/>
      <c r="F251" s="15" t="s">
        <v>23</v>
      </c>
      <c r="G251" s="16">
        <v>67.900000000000006</v>
      </c>
      <c r="H251" s="15"/>
      <c r="I251" s="140" t="s">
        <v>24</v>
      </c>
      <c r="J251" s="140"/>
      <c r="K251" s="16">
        <v>303.51</v>
      </c>
    </row>
    <row r="252" spans="2:11" ht="14.4" thickBot="1" x14ac:dyDescent="0.3">
      <c r="B252" s="2"/>
      <c r="C252" s="2"/>
      <c r="D252" s="2"/>
      <c r="E252" s="2"/>
      <c r="F252" s="2"/>
      <c r="G252" s="2"/>
      <c r="H252" s="2" t="s">
        <v>25</v>
      </c>
      <c r="I252" s="17" t="s">
        <v>698</v>
      </c>
      <c r="J252" s="2" t="s">
        <v>27</v>
      </c>
      <c r="K252" s="18">
        <f>'SINTÉTICO (2)'!J27</f>
        <v>6667.73</v>
      </c>
    </row>
    <row r="253" spans="2:11" ht="14.4" thickTop="1" x14ac:dyDescent="0.25"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2:11" x14ac:dyDescent="0.25">
      <c r="B254" s="69" t="s">
        <v>163</v>
      </c>
      <c r="C254" s="69"/>
      <c r="D254" s="69"/>
      <c r="E254" s="69" t="s">
        <v>174</v>
      </c>
      <c r="F254" s="69"/>
      <c r="G254" s="148"/>
      <c r="H254" s="148"/>
      <c r="I254" s="70"/>
      <c r="J254" s="69"/>
      <c r="K254" s="74">
        <v>6768.26</v>
      </c>
    </row>
    <row r="255" spans="2:11" x14ac:dyDescent="0.25">
      <c r="B255" s="8" t="s">
        <v>225</v>
      </c>
      <c r="C255" s="6" t="s">
        <v>14</v>
      </c>
      <c r="D255" s="8" t="s">
        <v>13</v>
      </c>
      <c r="E255" s="8" t="s">
        <v>0</v>
      </c>
      <c r="F255" s="141" t="s">
        <v>15</v>
      </c>
      <c r="G255" s="141"/>
      <c r="H255" s="7" t="s">
        <v>12</v>
      </c>
      <c r="I255" s="6" t="s">
        <v>1</v>
      </c>
      <c r="J255" s="6" t="s">
        <v>11</v>
      </c>
      <c r="K255" s="6" t="s">
        <v>2</v>
      </c>
    </row>
    <row r="256" spans="2:11" ht="26.4" x14ac:dyDescent="0.25">
      <c r="B256" s="5" t="s">
        <v>16</v>
      </c>
      <c r="C256" s="68" t="s">
        <v>226</v>
      </c>
      <c r="D256" s="5" t="s">
        <v>18</v>
      </c>
      <c r="E256" s="5" t="s">
        <v>227</v>
      </c>
      <c r="F256" s="142" t="s">
        <v>699</v>
      </c>
      <c r="G256" s="142"/>
      <c r="H256" s="4" t="s">
        <v>145</v>
      </c>
      <c r="I256" s="9">
        <v>1</v>
      </c>
      <c r="J256" s="3">
        <f>'SINTÉTICO (2)'!H29</f>
        <v>554.02</v>
      </c>
      <c r="K256" s="3">
        <f>J256</f>
        <v>554.02</v>
      </c>
    </row>
    <row r="257" spans="2:11" x14ac:dyDescent="0.25">
      <c r="B257" s="10" t="s">
        <v>17</v>
      </c>
      <c r="C257" s="11" t="s">
        <v>346</v>
      </c>
      <c r="D257" s="10" t="s">
        <v>18</v>
      </c>
      <c r="E257" s="10" t="s">
        <v>347</v>
      </c>
      <c r="F257" s="143" t="s">
        <v>342</v>
      </c>
      <c r="G257" s="143"/>
      <c r="H257" s="12" t="s">
        <v>19</v>
      </c>
      <c r="I257" s="13">
        <v>0.43840000000000001</v>
      </c>
      <c r="J257" s="14">
        <v>20.46</v>
      </c>
      <c r="K257" s="14">
        <v>8.9600000000000009</v>
      </c>
    </row>
    <row r="258" spans="2:11" ht="26.4" x14ac:dyDescent="0.25">
      <c r="B258" s="10" t="s">
        <v>17</v>
      </c>
      <c r="C258" s="11" t="s">
        <v>700</v>
      </c>
      <c r="D258" s="10" t="s">
        <v>18</v>
      </c>
      <c r="E258" s="10" t="s">
        <v>701</v>
      </c>
      <c r="F258" s="143" t="s">
        <v>342</v>
      </c>
      <c r="G258" s="143"/>
      <c r="H258" s="12" t="s">
        <v>19</v>
      </c>
      <c r="I258" s="13">
        <v>0.77910000000000001</v>
      </c>
      <c r="J258" s="14">
        <v>24.71</v>
      </c>
      <c r="K258" s="14">
        <v>19.25</v>
      </c>
    </row>
    <row r="259" spans="2:11" ht="39.6" x14ac:dyDescent="0.25">
      <c r="B259" s="20" t="s">
        <v>28</v>
      </c>
      <c r="C259" s="21" t="s">
        <v>702</v>
      </c>
      <c r="D259" s="20" t="s">
        <v>18</v>
      </c>
      <c r="E259" s="20" t="s">
        <v>703</v>
      </c>
      <c r="F259" s="144" t="s">
        <v>146</v>
      </c>
      <c r="G259" s="144"/>
      <c r="H259" s="22" t="s">
        <v>145</v>
      </c>
      <c r="I259" s="23">
        <v>2</v>
      </c>
      <c r="J259" s="24">
        <v>24.56</v>
      </c>
      <c r="K259" s="24">
        <v>49.12</v>
      </c>
    </row>
    <row r="260" spans="2:11" ht="26.4" x14ac:dyDescent="0.25">
      <c r="B260" s="20" t="s">
        <v>28</v>
      </c>
      <c r="C260" s="21" t="s">
        <v>704</v>
      </c>
      <c r="D260" s="20" t="s">
        <v>18</v>
      </c>
      <c r="E260" s="20" t="s">
        <v>705</v>
      </c>
      <c r="F260" s="144" t="s">
        <v>146</v>
      </c>
      <c r="G260" s="144"/>
      <c r="H260" s="22" t="s">
        <v>145</v>
      </c>
      <c r="I260" s="23">
        <v>1</v>
      </c>
      <c r="J260" s="24">
        <v>13.02</v>
      </c>
      <c r="K260" s="24">
        <v>13.02</v>
      </c>
    </row>
    <row r="261" spans="2:11" ht="26.4" x14ac:dyDescent="0.25">
      <c r="B261" s="20" t="s">
        <v>28</v>
      </c>
      <c r="C261" s="21" t="s">
        <v>706</v>
      </c>
      <c r="D261" s="20" t="s">
        <v>18</v>
      </c>
      <c r="E261" s="20" t="s">
        <v>707</v>
      </c>
      <c r="F261" s="144" t="s">
        <v>146</v>
      </c>
      <c r="G261" s="144"/>
      <c r="H261" s="22" t="s">
        <v>145</v>
      </c>
      <c r="I261" s="23">
        <v>1</v>
      </c>
      <c r="J261" s="24">
        <v>446.03</v>
      </c>
      <c r="K261" s="24">
        <v>446.03</v>
      </c>
    </row>
    <row r="262" spans="2:11" x14ac:dyDescent="0.25">
      <c r="B262" s="20" t="s">
        <v>28</v>
      </c>
      <c r="C262" s="21" t="s">
        <v>708</v>
      </c>
      <c r="D262" s="20" t="s">
        <v>18</v>
      </c>
      <c r="E262" s="20" t="s">
        <v>709</v>
      </c>
      <c r="F262" s="144" t="s">
        <v>146</v>
      </c>
      <c r="G262" s="144"/>
      <c r="H262" s="22" t="s">
        <v>352</v>
      </c>
      <c r="I262" s="23">
        <v>8.8099999999999998E-2</v>
      </c>
      <c r="J262" s="24">
        <v>109.63</v>
      </c>
      <c r="K262" s="24">
        <v>9.65</v>
      </c>
    </row>
    <row r="263" spans="2:11" x14ac:dyDescent="0.25">
      <c r="B263" s="15"/>
      <c r="C263" s="15"/>
      <c r="D263" s="15"/>
      <c r="E263" s="15"/>
      <c r="F263" s="15" t="s">
        <v>20</v>
      </c>
      <c r="G263" s="16">
        <v>19.3</v>
      </c>
      <c r="H263" s="15" t="s">
        <v>21</v>
      </c>
      <c r="I263" s="16">
        <v>0</v>
      </c>
      <c r="J263" s="15" t="s">
        <v>22</v>
      </c>
      <c r="K263" s="16">
        <v>19.3</v>
      </c>
    </row>
    <row r="264" spans="2:11" x14ac:dyDescent="0.25">
      <c r="B264" s="15"/>
      <c r="C264" s="15"/>
      <c r="D264" s="15"/>
      <c r="E264" s="15"/>
      <c r="F264" s="15" t="s">
        <v>23</v>
      </c>
      <c r="G264" s="16">
        <v>157.36000000000001</v>
      </c>
      <c r="H264" s="15"/>
      <c r="I264" s="140" t="s">
        <v>24</v>
      </c>
      <c r="J264" s="140"/>
      <c r="K264" s="16">
        <v>703.39</v>
      </c>
    </row>
    <row r="265" spans="2:11" ht="14.4" thickBot="1" x14ac:dyDescent="0.3">
      <c r="B265" s="2"/>
      <c r="C265" s="2"/>
      <c r="D265" s="2"/>
      <c r="E265" s="2"/>
      <c r="F265" s="2"/>
      <c r="G265" s="2"/>
      <c r="H265" s="2" t="s">
        <v>25</v>
      </c>
      <c r="I265" s="17" t="s">
        <v>535</v>
      </c>
      <c r="J265" s="2" t="s">
        <v>27</v>
      </c>
      <c r="K265" s="18">
        <f>'SINTÉTICO (2)'!J29</f>
        <v>2854.75</v>
      </c>
    </row>
    <row r="266" spans="2:11" ht="14.4" thickTop="1" x14ac:dyDescent="0.25"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2:11" x14ac:dyDescent="0.25">
      <c r="B267" s="8" t="s">
        <v>228</v>
      </c>
      <c r="C267" s="6" t="s">
        <v>14</v>
      </c>
      <c r="D267" s="8" t="s">
        <v>13</v>
      </c>
      <c r="E267" s="8" t="s">
        <v>0</v>
      </c>
      <c r="F267" s="141" t="s">
        <v>15</v>
      </c>
      <c r="G267" s="141"/>
      <c r="H267" s="7" t="s">
        <v>12</v>
      </c>
      <c r="I267" s="6" t="s">
        <v>1</v>
      </c>
      <c r="J267" s="6" t="s">
        <v>11</v>
      </c>
      <c r="K267" s="6" t="s">
        <v>2</v>
      </c>
    </row>
    <row r="268" spans="2:11" ht="26.4" x14ac:dyDescent="0.25">
      <c r="B268" s="5" t="s">
        <v>16</v>
      </c>
      <c r="C268" s="68" t="s">
        <v>229</v>
      </c>
      <c r="D268" s="5" t="s">
        <v>18</v>
      </c>
      <c r="E268" s="5" t="s">
        <v>230</v>
      </c>
      <c r="F268" s="142" t="s">
        <v>699</v>
      </c>
      <c r="G268" s="142"/>
      <c r="H268" s="4" t="s">
        <v>145</v>
      </c>
      <c r="I268" s="9">
        <v>1</v>
      </c>
      <c r="J268" s="3">
        <f>'SINTÉTICO (2)'!H30</f>
        <v>41.65</v>
      </c>
      <c r="K268" s="3">
        <f>J268</f>
        <v>41.65</v>
      </c>
    </row>
    <row r="269" spans="2:11" x14ac:dyDescent="0.25">
      <c r="B269" s="10" t="s">
        <v>17</v>
      </c>
      <c r="C269" s="11" t="s">
        <v>346</v>
      </c>
      <c r="D269" s="10" t="s">
        <v>18</v>
      </c>
      <c r="E269" s="10" t="s">
        <v>347</v>
      </c>
      <c r="F269" s="143" t="s">
        <v>342</v>
      </c>
      <c r="G269" s="143"/>
      <c r="H269" s="12" t="s">
        <v>19</v>
      </c>
      <c r="I269" s="13">
        <v>4.8399999999999999E-2</v>
      </c>
      <c r="J269" s="14">
        <v>20.46</v>
      </c>
      <c r="K269" s="14">
        <v>0.99</v>
      </c>
    </row>
    <row r="270" spans="2:11" ht="26.4" x14ac:dyDescent="0.25">
      <c r="B270" s="10" t="s">
        <v>17</v>
      </c>
      <c r="C270" s="11" t="s">
        <v>700</v>
      </c>
      <c r="D270" s="10" t="s">
        <v>18</v>
      </c>
      <c r="E270" s="10" t="s">
        <v>701</v>
      </c>
      <c r="F270" s="143" t="s">
        <v>342</v>
      </c>
      <c r="G270" s="143"/>
      <c r="H270" s="12" t="s">
        <v>19</v>
      </c>
      <c r="I270" s="13">
        <v>0.15359999999999999</v>
      </c>
      <c r="J270" s="14">
        <v>24.71</v>
      </c>
      <c r="K270" s="14">
        <v>3.79</v>
      </c>
    </row>
    <row r="271" spans="2:11" x14ac:dyDescent="0.25">
      <c r="B271" s="20" t="s">
        <v>28</v>
      </c>
      <c r="C271" s="21" t="s">
        <v>710</v>
      </c>
      <c r="D271" s="20" t="s">
        <v>18</v>
      </c>
      <c r="E271" s="20" t="s">
        <v>711</v>
      </c>
      <c r="F271" s="144" t="s">
        <v>146</v>
      </c>
      <c r="G271" s="144"/>
      <c r="H271" s="22" t="s">
        <v>145</v>
      </c>
      <c r="I271" s="23">
        <v>1</v>
      </c>
      <c r="J271" s="24">
        <v>36.299999999999997</v>
      </c>
      <c r="K271" s="24">
        <v>36.299999999999997</v>
      </c>
    </row>
    <row r="272" spans="2:11" x14ac:dyDescent="0.25">
      <c r="B272" s="15"/>
      <c r="C272" s="15"/>
      <c r="D272" s="15"/>
      <c r="E272" s="15"/>
      <c r="F272" s="15" t="s">
        <v>20</v>
      </c>
      <c r="G272" s="16">
        <v>3.31</v>
      </c>
      <c r="H272" s="15" t="s">
        <v>21</v>
      </c>
      <c r="I272" s="16">
        <v>0</v>
      </c>
      <c r="J272" s="15" t="s">
        <v>22</v>
      </c>
      <c r="K272" s="16">
        <v>3.31</v>
      </c>
    </row>
    <row r="273" spans="2:11" x14ac:dyDescent="0.25">
      <c r="B273" s="15"/>
      <c r="C273" s="15"/>
      <c r="D273" s="15"/>
      <c r="E273" s="15"/>
      <c r="F273" s="15" t="s">
        <v>23</v>
      </c>
      <c r="G273" s="16">
        <v>11.83</v>
      </c>
      <c r="H273" s="15"/>
      <c r="I273" s="140" t="s">
        <v>24</v>
      </c>
      <c r="J273" s="140"/>
      <c r="K273" s="16">
        <v>52.91</v>
      </c>
    </row>
    <row r="274" spans="2:11" ht="14.4" thickBot="1" x14ac:dyDescent="0.3">
      <c r="B274" s="2"/>
      <c r="C274" s="2"/>
      <c r="D274" s="2"/>
      <c r="E274" s="2"/>
      <c r="F274" s="2"/>
      <c r="G274" s="2"/>
      <c r="H274" s="2" t="s">
        <v>25</v>
      </c>
      <c r="I274" s="17" t="s">
        <v>535</v>
      </c>
      <c r="J274" s="2" t="s">
        <v>27</v>
      </c>
      <c r="K274" s="18">
        <f>'SINTÉTICO (2)'!J30</f>
        <v>214.61</v>
      </c>
    </row>
    <row r="275" spans="2:11" ht="14.4" thickTop="1" x14ac:dyDescent="0.25"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2:11" x14ac:dyDescent="0.25">
      <c r="B276" s="8" t="s">
        <v>231</v>
      </c>
      <c r="C276" s="6" t="s">
        <v>14</v>
      </c>
      <c r="D276" s="8" t="s">
        <v>13</v>
      </c>
      <c r="E276" s="8" t="s">
        <v>0</v>
      </c>
      <c r="F276" s="141" t="s">
        <v>15</v>
      </c>
      <c r="G276" s="141"/>
      <c r="H276" s="7" t="s">
        <v>12</v>
      </c>
      <c r="I276" s="6" t="s">
        <v>1</v>
      </c>
      <c r="J276" s="6" t="s">
        <v>11</v>
      </c>
      <c r="K276" s="6" t="s">
        <v>2</v>
      </c>
    </row>
    <row r="277" spans="2:11" ht="66" x14ac:dyDescent="0.25">
      <c r="B277" s="5" t="s">
        <v>16</v>
      </c>
      <c r="C277" s="68" t="s">
        <v>232</v>
      </c>
      <c r="D277" s="5" t="s">
        <v>18</v>
      </c>
      <c r="E277" s="5" t="s">
        <v>233</v>
      </c>
      <c r="F277" s="142" t="s">
        <v>699</v>
      </c>
      <c r="G277" s="142"/>
      <c r="H277" s="4" t="s">
        <v>145</v>
      </c>
      <c r="I277" s="9">
        <v>1</v>
      </c>
      <c r="J277" s="3">
        <f>'SINTÉTICO (2)'!H31</f>
        <v>247.43</v>
      </c>
      <c r="K277" s="3">
        <f>J277</f>
        <v>247.43</v>
      </c>
    </row>
    <row r="278" spans="2:11" ht="26.4" x14ac:dyDescent="0.25">
      <c r="B278" s="10" t="s">
        <v>17</v>
      </c>
      <c r="C278" s="11" t="s">
        <v>712</v>
      </c>
      <c r="D278" s="10" t="s">
        <v>18</v>
      </c>
      <c r="E278" s="10" t="s">
        <v>713</v>
      </c>
      <c r="F278" s="143" t="s">
        <v>699</v>
      </c>
      <c r="G278" s="143"/>
      <c r="H278" s="12" t="s">
        <v>145</v>
      </c>
      <c r="I278" s="13">
        <v>1</v>
      </c>
      <c r="J278" s="14">
        <v>10.61</v>
      </c>
      <c r="K278" s="14">
        <v>10.61</v>
      </c>
    </row>
    <row r="279" spans="2:11" ht="26.4" x14ac:dyDescent="0.25">
      <c r="B279" s="10" t="s">
        <v>17</v>
      </c>
      <c r="C279" s="11" t="s">
        <v>714</v>
      </c>
      <c r="D279" s="10" t="s">
        <v>18</v>
      </c>
      <c r="E279" s="10" t="s">
        <v>715</v>
      </c>
      <c r="F279" s="143" t="s">
        <v>699</v>
      </c>
      <c r="G279" s="143"/>
      <c r="H279" s="12" t="s">
        <v>145</v>
      </c>
      <c r="I279" s="13">
        <v>1</v>
      </c>
      <c r="J279" s="14">
        <v>12.32</v>
      </c>
      <c r="K279" s="14">
        <v>12.32</v>
      </c>
    </row>
    <row r="280" spans="2:11" ht="26.4" x14ac:dyDescent="0.25">
      <c r="B280" s="10" t="s">
        <v>17</v>
      </c>
      <c r="C280" s="11" t="s">
        <v>716</v>
      </c>
      <c r="D280" s="10" t="s">
        <v>18</v>
      </c>
      <c r="E280" s="10" t="s">
        <v>717</v>
      </c>
      <c r="F280" s="143" t="s">
        <v>699</v>
      </c>
      <c r="G280" s="143"/>
      <c r="H280" s="12" t="s">
        <v>145</v>
      </c>
      <c r="I280" s="13">
        <v>1</v>
      </c>
      <c r="J280" s="14">
        <v>9.57</v>
      </c>
      <c r="K280" s="14">
        <v>9.57</v>
      </c>
    </row>
    <row r="281" spans="2:11" ht="39.6" x14ac:dyDescent="0.25">
      <c r="B281" s="10" t="s">
        <v>17</v>
      </c>
      <c r="C281" s="11" t="s">
        <v>718</v>
      </c>
      <c r="D281" s="10" t="s">
        <v>18</v>
      </c>
      <c r="E281" s="10" t="s">
        <v>719</v>
      </c>
      <c r="F281" s="143" t="s">
        <v>699</v>
      </c>
      <c r="G281" s="143"/>
      <c r="H281" s="12" t="s">
        <v>145</v>
      </c>
      <c r="I281" s="13">
        <v>1</v>
      </c>
      <c r="J281" s="14">
        <v>161.19</v>
      </c>
      <c r="K281" s="14">
        <v>161.19</v>
      </c>
    </row>
    <row r="282" spans="2:11" ht="26.4" x14ac:dyDescent="0.25">
      <c r="B282" s="10" t="s">
        <v>17</v>
      </c>
      <c r="C282" s="11" t="s">
        <v>238</v>
      </c>
      <c r="D282" s="10" t="s">
        <v>18</v>
      </c>
      <c r="E282" s="10" t="s">
        <v>239</v>
      </c>
      <c r="F282" s="143" t="s">
        <v>699</v>
      </c>
      <c r="G282" s="143"/>
      <c r="H282" s="12" t="s">
        <v>145</v>
      </c>
      <c r="I282" s="13">
        <v>1</v>
      </c>
      <c r="J282" s="14">
        <v>50.32</v>
      </c>
      <c r="K282" s="14">
        <v>50.32</v>
      </c>
    </row>
    <row r="283" spans="2:11" x14ac:dyDescent="0.25">
      <c r="B283" s="15"/>
      <c r="C283" s="15"/>
      <c r="D283" s="15"/>
      <c r="E283" s="15"/>
      <c r="F283" s="15" t="s">
        <v>20</v>
      </c>
      <c r="G283" s="16">
        <v>19.02</v>
      </c>
      <c r="H283" s="15" t="s">
        <v>21</v>
      </c>
      <c r="I283" s="16">
        <v>0</v>
      </c>
      <c r="J283" s="15" t="s">
        <v>22</v>
      </c>
      <c r="K283" s="16">
        <v>19.02</v>
      </c>
    </row>
    <row r="284" spans="2:11" x14ac:dyDescent="0.25">
      <c r="B284" s="15"/>
      <c r="C284" s="15"/>
      <c r="D284" s="15"/>
      <c r="E284" s="15"/>
      <c r="F284" s="15" t="s">
        <v>23</v>
      </c>
      <c r="G284" s="16">
        <v>70.319999999999993</v>
      </c>
      <c r="H284" s="15"/>
      <c r="I284" s="140" t="s">
        <v>24</v>
      </c>
      <c r="J284" s="140"/>
      <c r="K284" s="16">
        <v>314.33</v>
      </c>
    </row>
    <row r="285" spans="2:11" ht="14.4" thickBot="1" x14ac:dyDescent="0.3">
      <c r="B285" s="2"/>
      <c r="C285" s="2"/>
      <c r="D285" s="2"/>
      <c r="E285" s="2"/>
      <c r="F285" s="2"/>
      <c r="G285" s="2"/>
      <c r="H285" s="2" t="s">
        <v>25</v>
      </c>
      <c r="I285" s="17" t="s">
        <v>383</v>
      </c>
      <c r="J285" s="2" t="s">
        <v>27</v>
      </c>
      <c r="K285" s="18">
        <f>'SINTÉTICO (2)'!J31</f>
        <v>637.48</v>
      </c>
    </row>
    <row r="286" spans="2:11" ht="14.4" thickTop="1" x14ac:dyDescent="0.25"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2:11" x14ac:dyDescent="0.25">
      <c r="B287" s="8" t="s">
        <v>234</v>
      </c>
      <c r="C287" s="6" t="s">
        <v>14</v>
      </c>
      <c r="D287" s="8" t="s">
        <v>13</v>
      </c>
      <c r="E287" s="8" t="s">
        <v>0</v>
      </c>
      <c r="F287" s="141" t="s">
        <v>15</v>
      </c>
      <c r="G287" s="141"/>
      <c r="H287" s="7" t="s">
        <v>12</v>
      </c>
      <c r="I287" s="6" t="s">
        <v>1</v>
      </c>
      <c r="J287" s="6" t="s">
        <v>11</v>
      </c>
      <c r="K287" s="6" t="s">
        <v>2</v>
      </c>
    </row>
    <row r="288" spans="2:11" ht="26.4" x14ac:dyDescent="0.25">
      <c r="B288" s="5" t="s">
        <v>16</v>
      </c>
      <c r="C288" s="68" t="s">
        <v>235</v>
      </c>
      <c r="D288" s="5" t="s">
        <v>18</v>
      </c>
      <c r="E288" s="5" t="s">
        <v>236</v>
      </c>
      <c r="F288" s="142" t="s">
        <v>699</v>
      </c>
      <c r="G288" s="142"/>
      <c r="H288" s="4" t="s">
        <v>145</v>
      </c>
      <c r="I288" s="9">
        <v>1</v>
      </c>
      <c r="J288" s="3">
        <f>'SINTÉTICO (2)'!H32</f>
        <v>161.83000000000001</v>
      </c>
      <c r="K288" s="3">
        <f>J288</f>
        <v>161.83000000000001</v>
      </c>
    </row>
    <row r="289" spans="2:11" x14ac:dyDescent="0.25">
      <c r="B289" s="10" t="s">
        <v>17</v>
      </c>
      <c r="C289" s="11" t="s">
        <v>720</v>
      </c>
      <c r="D289" s="10" t="s">
        <v>18</v>
      </c>
      <c r="E289" s="10" t="s">
        <v>721</v>
      </c>
      <c r="F289" s="143" t="s">
        <v>342</v>
      </c>
      <c r="G289" s="143"/>
      <c r="H289" s="12" t="s">
        <v>19</v>
      </c>
      <c r="I289" s="13">
        <v>0.8458</v>
      </c>
      <c r="J289" s="14">
        <v>26.13</v>
      </c>
      <c r="K289" s="14">
        <v>22.1</v>
      </c>
    </row>
    <row r="290" spans="2:11" x14ac:dyDescent="0.25">
      <c r="B290" s="10" t="s">
        <v>17</v>
      </c>
      <c r="C290" s="11" t="s">
        <v>346</v>
      </c>
      <c r="D290" s="10" t="s">
        <v>18</v>
      </c>
      <c r="E290" s="10" t="s">
        <v>347</v>
      </c>
      <c r="F290" s="143" t="s">
        <v>342</v>
      </c>
      <c r="G290" s="143"/>
      <c r="H290" s="12" t="s">
        <v>19</v>
      </c>
      <c r="I290" s="13">
        <v>0.26650000000000001</v>
      </c>
      <c r="J290" s="14">
        <v>20.46</v>
      </c>
      <c r="K290" s="14">
        <v>5.45</v>
      </c>
    </row>
    <row r="291" spans="2:11" ht="26.4" x14ac:dyDescent="0.25">
      <c r="B291" s="20" t="s">
        <v>28</v>
      </c>
      <c r="C291" s="21" t="s">
        <v>722</v>
      </c>
      <c r="D291" s="20" t="s">
        <v>18</v>
      </c>
      <c r="E291" s="20" t="s">
        <v>723</v>
      </c>
      <c r="F291" s="144" t="s">
        <v>146</v>
      </c>
      <c r="G291" s="144"/>
      <c r="H291" s="22" t="s">
        <v>145</v>
      </c>
      <c r="I291" s="23">
        <v>1</v>
      </c>
      <c r="J291" s="24">
        <v>112.26</v>
      </c>
      <c r="K291" s="24">
        <v>112.26</v>
      </c>
    </row>
    <row r="292" spans="2:11" x14ac:dyDescent="0.25">
      <c r="B292" s="20" t="s">
        <v>28</v>
      </c>
      <c r="C292" s="21" t="s">
        <v>724</v>
      </c>
      <c r="D292" s="20" t="s">
        <v>18</v>
      </c>
      <c r="E292" s="20" t="s">
        <v>725</v>
      </c>
      <c r="F292" s="144" t="s">
        <v>146</v>
      </c>
      <c r="G292" s="144"/>
      <c r="H292" s="22" t="s">
        <v>352</v>
      </c>
      <c r="I292" s="23">
        <v>0.52710000000000001</v>
      </c>
      <c r="J292" s="24">
        <v>37.74</v>
      </c>
      <c r="K292" s="24">
        <v>19.89</v>
      </c>
    </row>
    <row r="293" spans="2:11" x14ac:dyDescent="0.25">
      <c r="B293" s="15"/>
      <c r="C293" s="15"/>
      <c r="D293" s="15"/>
      <c r="E293" s="15"/>
      <c r="F293" s="15" t="s">
        <v>20</v>
      </c>
      <c r="G293" s="16">
        <v>18.899999999999999</v>
      </c>
      <c r="H293" s="15" t="s">
        <v>21</v>
      </c>
      <c r="I293" s="16">
        <v>0</v>
      </c>
      <c r="J293" s="15" t="s">
        <v>22</v>
      </c>
      <c r="K293" s="16">
        <v>18.899999999999999</v>
      </c>
    </row>
    <row r="294" spans="2:11" x14ac:dyDescent="0.25">
      <c r="B294" s="15"/>
      <c r="C294" s="15"/>
      <c r="D294" s="15"/>
      <c r="E294" s="15"/>
      <c r="F294" s="15" t="s">
        <v>23</v>
      </c>
      <c r="G294" s="16">
        <v>46.02</v>
      </c>
      <c r="H294" s="15"/>
      <c r="I294" s="140" t="s">
        <v>24</v>
      </c>
      <c r="J294" s="140"/>
      <c r="K294" s="16">
        <v>205.72</v>
      </c>
    </row>
    <row r="295" spans="2:11" ht="14.4" thickBot="1" x14ac:dyDescent="0.3">
      <c r="B295" s="2"/>
      <c r="C295" s="2"/>
      <c r="D295" s="2"/>
      <c r="E295" s="2"/>
      <c r="F295" s="2"/>
      <c r="G295" s="2"/>
      <c r="H295" s="2" t="s">
        <v>25</v>
      </c>
      <c r="I295" s="17" t="s">
        <v>372</v>
      </c>
      <c r="J295" s="2" t="s">
        <v>27</v>
      </c>
      <c r="K295" s="18">
        <f>'SINTÉTICO (2)'!J32</f>
        <v>1250.82</v>
      </c>
    </row>
    <row r="296" spans="2:11" ht="14.4" thickTop="1" x14ac:dyDescent="0.25"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2:11" x14ac:dyDescent="0.25">
      <c r="B297" s="8" t="s">
        <v>237</v>
      </c>
      <c r="C297" s="6" t="s">
        <v>14</v>
      </c>
      <c r="D297" s="8" t="s">
        <v>13</v>
      </c>
      <c r="E297" s="8" t="s">
        <v>0</v>
      </c>
      <c r="F297" s="141" t="s">
        <v>15</v>
      </c>
      <c r="G297" s="141"/>
      <c r="H297" s="7" t="s">
        <v>12</v>
      </c>
      <c r="I297" s="6" t="s">
        <v>1</v>
      </c>
      <c r="J297" s="6" t="s">
        <v>11</v>
      </c>
      <c r="K297" s="6" t="s">
        <v>2</v>
      </c>
    </row>
    <row r="298" spans="2:11" ht="26.4" x14ac:dyDescent="0.25">
      <c r="B298" s="5" t="s">
        <v>16</v>
      </c>
      <c r="C298" s="68" t="s">
        <v>238</v>
      </c>
      <c r="D298" s="5" t="s">
        <v>18</v>
      </c>
      <c r="E298" s="5" t="s">
        <v>239</v>
      </c>
      <c r="F298" s="142" t="s">
        <v>699</v>
      </c>
      <c r="G298" s="142"/>
      <c r="H298" s="4" t="s">
        <v>145</v>
      </c>
      <c r="I298" s="9">
        <v>1</v>
      </c>
      <c r="J298" s="3">
        <f>'SINTÉTICO (2)'!H33</f>
        <v>51.06</v>
      </c>
      <c r="K298" s="3">
        <f>J298</f>
        <v>51.06</v>
      </c>
    </row>
    <row r="299" spans="2:11" ht="26.4" x14ac:dyDescent="0.25">
      <c r="B299" s="10" t="s">
        <v>17</v>
      </c>
      <c r="C299" s="11" t="s">
        <v>700</v>
      </c>
      <c r="D299" s="10" t="s">
        <v>18</v>
      </c>
      <c r="E299" s="10" t="s">
        <v>701</v>
      </c>
      <c r="F299" s="143" t="s">
        <v>342</v>
      </c>
      <c r="G299" s="143"/>
      <c r="H299" s="12" t="s">
        <v>19</v>
      </c>
      <c r="I299" s="13">
        <v>9.6000000000000002E-2</v>
      </c>
      <c r="J299" s="14">
        <v>24.71</v>
      </c>
      <c r="K299" s="14">
        <v>2.37</v>
      </c>
    </row>
    <row r="300" spans="2:11" x14ac:dyDescent="0.25">
      <c r="B300" s="10" t="s">
        <v>17</v>
      </c>
      <c r="C300" s="11" t="s">
        <v>346</v>
      </c>
      <c r="D300" s="10" t="s">
        <v>18</v>
      </c>
      <c r="E300" s="10" t="s">
        <v>347</v>
      </c>
      <c r="F300" s="143" t="s">
        <v>342</v>
      </c>
      <c r="G300" s="143"/>
      <c r="H300" s="12" t="s">
        <v>19</v>
      </c>
      <c r="I300" s="13">
        <v>3.0300000000000001E-2</v>
      </c>
      <c r="J300" s="14">
        <v>20.46</v>
      </c>
      <c r="K300" s="14">
        <v>0.61</v>
      </c>
    </row>
    <row r="301" spans="2:11" x14ac:dyDescent="0.25">
      <c r="B301" s="20" t="s">
        <v>28</v>
      </c>
      <c r="C301" s="21" t="s">
        <v>726</v>
      </c>
      <c r="D301" s="20" t="s">
        <v>18</v>
      </c>
      <c r="E301" s="20" t="s">
        <v>727</v>
      </c>
      <c r="F301" s="144" t="s">
        <v>146</v>
      </c>
      <c r="G301" s="144"/>
      <c r="H301" s="22" t="s">
        <v>145</v>
      </c>
      <c r="I301" s="23">
        <v>2.1000000000000001E-2</v>
      </c>
      <c r="J301" s="24">
        <v>3.15</v>
      </c>
      <c r="K301" s="24">
        <v>0.06</v>
      </c>
    </row>
    <row r="302" spans="2:11" ht="26.4" x14ac:dyDescent="0.25">
      <c r="B302" s="20" t="s">
        <v>28</v>
      </c>
      <c r="C302" s="21" t="s">
        <v>728</v>
      </c>
      <c r="D302" s="20" t="s">
        <v>18</v>
      </c>
      <c r="E302" s="20" t="s">
        <v>729</v>
      </c>
      <c r="F302" s="144" t="s">
        <v>146</v>
      </c>
      <c r="G302" s="144"/>
      <c r="H302" s="22" t="s">
        <v>145</v>
      </c>
      <c r="I302" s="23">
        <v>1</v>
      </c>
      <c r="J302" s="24">
        <v>47.28</v>
      </c>
      <c r="K302" s="24">
        <v>47.28</v>
      </c>
    </row>
    <row r="303" spans="2:11" x14ac:dyDescent="0.25">
      <c r="B303" s="15"/>
      <c r="C303" s="15"/>
      <c r="D303" s="15"/>
      <c r="E303" s="15"/>
      <c r="F303" s="15" t="s">
        <v>20</v>
      </c>
      <c r="G303" s="16">
        <v>2.06</v>
      </c>
      <c r="H303" s="15" t="s">
        <v>21</v>
      </c>
      <c r="I303" s="16">
        <v>0</v>
      </c>
      <c r="J303" s="15" t="s">
        <v>22</v>
      </c>
      <c r="K303" s="16">
        <v>2.06</v>
      </c>
    </row>
    <row r="304" spans="2:11" x14ac:dyDescent="0.25">
      <c r="B304" s="15"/>
      <c r="C304" s="15"/>
      <c r="D304" s="15"/>
      <c r="E304" s="15"/>
      <c r="F304" s="15" t="s">
        <v>23</v>
      </c>
      <c r="G304" s="16">
        <v>14.5</v>
      </c>
      <c r="H304" s="15"/>
      <c r="I304" s="140" t="s">
        <v>24</v>
      </c>
      <c r="J304" s="140"/>
      <c r="K304" s="16">
        <v>64.819999999999993</v>
      </c>
    </row>
    <row r="305" spans="2:11" ht="14.4" thickBot="1" x14ac:dyDescent="0.3">
      <c r="B305" s="2"/>
      <c r="C305" s="2"/>
      <c r="D305" s="2"/>
      <c r="E305" s="2"/>
      <c r="F305" s="2"/>
      <c r="G305" s="2"/>
      <c r="H305" s="2" t="s">
        <v>25</v>
      </c>
      <c r="I305" s="17" t="s">
        <v>730</v>
      </c>
      <c r="J305" s="2" t="s">
        <v>27</v>
      </c>
      <c r="K305" s="18">
        <f>'SINTÉTICO (2)'!J33</f>
        <v>526.20000000000005</v>
      </c>
    </row>
    <row r="306" spans="2:11" ht="14.4" thickTop="1" x14ac:dyDescent="0.25"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2:11" x14ac:dyDescent="0.25">
      <c r="B307" s="8" t="s">
        <v>240</v>
      </c>
      <c r="C307" s="6" t="s">
        <v>14</v>
      </c>
      <c r="D307" s="8" t="s">
        <v>13</v>
      </c>
      <c r="E307" s="8" t="s">
        <v>0</v>
      </c>
      <c r="F307" s="141" t="s">
        <v>15</v>
      </c>
      <c r="G307" s="141"/>
      <c r="H307" s="7" t="s">
        <v>12</v>
      </c>
      <c r="I307" s="6" t="s">
        <v>1</v>
      </c>
      <c r="J307" s="6" t="s">
        <v>11</v>
      </c>
      <c r="K307" s="6" t="s">
        <v>2</v>
      </c>
    </row>
    <row r="308" spans="2:11" ht="26.4" x14ac:dyDescent="0.25">
      <c r="B308" s="5" t="s">
        <v>16</v>
      </c>
      <c r="C308" s="68" t="s">
        <v>241</v>
      </c>
      <c r="D308" s="5" t="s">
        <v>18</v>
      </c>
      <c r="E308" s="5" t="s">
        <v>242</v>
      </c>
      <c r="F308" s="142" t="s">
        <v>699</v>
      </c>
      <c r="G308" s="142"/>
      <c r="H308" s="4" t="s">
        <v>145</v>
      </c>
      <c r="I308" s="9">
        <v>1</v>
      </c>
      <c r="J308" s="3">
        <f>'SINTÉTICO (2)'!H34</f>
        <v>73.430000000000007</v>
      </c>
      <c r="K308" s="3">
        <f>J308</f>
        <v>73.430000000000007</v>
      </c>
    </row>
    <row r="309" spans="2:11" ht="26.4" x14ac:dyDescent="0.25">
      <c r="B309" s="10" t="s">
        <v>17</v>
      </c>
      <c r="C309" s="11" t="s">
        <v>700</v>
      </c>
      <c r="D309" s="10" t="s">
        <v>18</v>
      </c>
      <c r="E309" s="10" t="s">
        <v>701</v>
      </c>
      <c r="F309" s="143" t="s">
        <v>342</v>
      </c>
      <c r="G309" s="143"/>
      <c r="H309" s="12" t="s">
        <v>19</v>
      </c>
      <c r="I309" s="13">
        <v>0.31619999999999998</v>
      </c>
      <c r="J309" s="14">
        <v>24.71</v>
      </c>
      <c r="K309" s="14">
        <v>7.81</v>
      </c>
    </row>
    <row r="310" spans="2:11" x14ac:dyDescent="0.25">
      <c r="B310" s="10" t="s">
        <v>17</v>
      </c>
      <c r="C310" s="11" t="s">
        <v>346</v>
      </c>
      <c r="D310" s="10" t="s">
        <v>18</v>
      </c>
      <c r="E310" s="10" t="s">
        <v>347</v>
      </c>
      <c r="F310" s="143" t="s">
        <v>342</v>
      </c>
      <c r="G310" s="143"/>
      <c r="H310" s="12" t="s">
        <v>19</v>
      </c>
      <c r="I310" s="13">
        <v>9.9599999999999994E-2</v>
      </c>
      <c r="J310" s="14">
        <v>20.46</v>
      </c>
      <c r="K310" s="14">
        <v>2.0299999999999998</v>
      </c>
    </row>
    <row r="311" spans="2:11" x14ac:dyDescent="0.25">
      <c r="B311" s="20" t="s">
        <v>28</v>
      </c>
      <c r="C311" s="21" t="s">
        <v>731</v>
      </c>
      <c r="D311" s="20" t="s">
        <v>18</v>
      </c>
      <c r="E311" s="20" t="s">
        <v>732</v>
      </c>
      <c r="F311" s="144" t="s">
        <v>146</v>
      </c>
      <c r="G311" s="144"/>
      <c r="H311" s="22" t="s">
        <v>145</v>
      </c>
      <c r="I311" s="23">
        <v>1</v>
      </c>
      <c r="J311" s="24">
        <v>62.6</v>
      </c>
      <c r="K311" s="24">
        <v>62.6</v>
      </c>
    </row>
    <row r="312" spans="2:11" x14ac:dyDescent="0.25">
      <c r="B312" s="15"/>
      <c r="C312" s="15"/>
      <c r="D312" s="15"/>
      <c r="E312" s="15"/>
      <c r="F312" s="15" t="s">
        <v>20</v>
      </c>
      <c r="G312" s="16">
        <v>6.83</v>
      </c>
      <c r="H312" s="15" t="s">
        <v>21</v>
      </c>
      <c r="I312" s="16">
        <v>0</v>
      </c>
      <c r="J312" s="15" t="s">
        <v>22</v>
      </c>
      <c r="K312" s="16">
        <v>6.83</v>
      </c>
    </row>
    <row r="313" spans="2:11" x14ac:dyDescent="0.25">
      <c r="B313" s="15"/>
      <c r="C313" s="15"/>
      <c r="D313" s="15"/>
      <c r="E313" s="15"/>
      <c r="F313" s="15" t="s">
        <v>23</v>
      </c>
      <c r="G313" s="16">
        <v>20.87</v>
      </c>
      <c r="H313" s="15"/>
      <c r="I313" s="140" t="s">
        <v>24</v>
      </c>
      <c r="J313" s="140"/>
      <c r="K313" s="16">
        <v>93.31</v>
      </c>
    </row>
    <row r="314" spans="2:11" ht="14.4" thickBot="1" x14ac:dyDescent="0.3">
      <c r="B314" s="2"/>
      <c r="C314" s="2"/>
      <c r="D314" s="2"/>
      <c r="E314" s="2"/>
      <c r="F314" s="2"/>
      <c r="G314" s="2"/>
      <c r="H314" s="2" t="s">
        <v>25</v>
      </c>
      <c r="I314" s="17" t="s">
        <v>372</v>
      </c>
      <c r="J314" s="2" t="s">
        <v>27</v>
      </c>
      <c r="K314" s="18">
        <f>'SINTÉTICO (2)'!J34</f>
        <v>567.55999999999995</v>
      </c>
    </row>
    <row r="315" spans="2:11" ht="14.4" thickTop="1" x14ac:dyDescent="0.25"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2:11" x14ac:dyDescent="0.25">
      <c r="B316" s="8" t="s">
        <v>243</v>
      </c>
      <c r="C316" s="6" t="s">
        <v>14</v>
      </c>
      <c r="D316" s="8" t="s">
        <v>13</v>
      </c>
      <c r="E316" s="8" t="s">
        <v>0</v>
      </c>
      <c r="F316" s="141" t="s">
        <v>15</v>
      </c>
      <c r="G316" s="141"/>
      <c r="H316" s="7" t="s">
        <v>12</v>
      </c>
      <c r="I316" s="6" t="s">
        <v>1</v>
      </c>
      <c r="J316" s="6" t="s">
        <v>11</v>
      </c>
      <c r="K316" s="6" t="s">
        <v>2</v>
      </c>
    </row>
    <row r="317" spans="2:11" ht="26.4" x14ac:dyDescent="0.25">
      <c r="B317" s="5" t="s">
        <v>16</v>
      </c>
      <c r="C317" s="68" t="s">
        <v>244</v>
      </c>
      <c r="D317" s="5" t="s">
        <v>18</v>
      </c>
      <c r="E317" s="5" t="s">
        <v>245</v>
      </c>
      <c r="F317" s="142" t="s">
        <v>699</v>
      </c>
      <c r="G317" s="142"/>
      <c r="H317" s="4" t="s">
        <v>145</v>
      </c>
      <c r="I317" s="9">
        <v>1</v>
      </c>
      <c r="J317" s="3">
        <f>'SINTÉTICO (2)'!H35</f>
        <v>105.15</v>
      </c>
      <c r="K317" s="3">
        <f>J317</f>
        <v>105.15</v>
      </c>
    </row>
    <row r="318" spans="2:11" x14ac:dyDescent="0.25">
      <c r="B318" s="10" t="s">
        <v>17</v>
      </c>
      <c r="C318" s="11" t="s">
        <v>346</v>
      </c>
      <c r="D318" s="10" t="s">
        <v>18</v>
      </c>
      <c r="E318" s="10" t="s">
        <v>347</v>
      </c>
      <c r="F318" s="143" t="s">
        <v>342</v>
      </c>
      <c r="G318" s="143"/>
      <c r="H318" s="12" t="s">
        <v>19</v>
      </c>
      <c r="I318" s="13">
        <v>0.14069999999999999</v>
      </c>
      <c r="J318" s="14">
        <v>20.46</v>
      </c>
      <c r="K318" s="14">
        <v>2.87</v>
      </c>
    </row>
    <row r="319" spans="2:11" ht="26.4" x14ac:dyDescent="0.25">
      <c r="B319" s="10" t="s">
        <v>17</v>
      </c>
      <c r="C319" s="11" t="s">
        <v>700</v>
      </c>
      <c r="D319" s="10" t="s">
        <v>18</v>
      </c>
      <c r="E319" s="10" t="s">
        <v>701</v>
      </c>
      <c r="F319" s="143" t="s">
        <v>342</v>
      </c>
      <c r="G319" s="143"/>
      <c r="H319" s="12" t="s">
        <v>19</v>
      </c>
      <c r="I319" s="13">
        <v>0.44669999999999999</v>
      </c>
      <c r="J319" s="14">
        <v>24.71</v>
      </c>
      <c r="K319" s="14">
        <v>11.03</v>
      </c>
    </row>
    <row r="320" spans="2:11" ht="26.4" x14ac:dyDescent="0.25">
      <c r="B320" s="20" t="s">
        <v>28</v>
      </c>
      <c r="C320" s="21" t="s">
        <v>733</v>
      </c>
      <c r="D320" s="20" t="s">
        <v>18</v>
      </c>
      <c r="E320" s="20" t="s">
        <v>734</v>
      </c>
      <c r="F320" s="144" t="s">
        <v>146</v>
      </c>
      <c r="G320" s="144"/>
      <c r="H320" s="22" t="s">
        <v>145</v>
      </c>
      <c r="I320" s="23">
        <v>1</v>
      </c>
      <c r="J320" s="24">
        <v>89.76</v>
      </c>
      <c r="K320" s="24">
        <v>89.76</v>
      </c>
    </row>
    <row r="321" spans="2:11" x14ac:dyDescent="0.25">
      <c r="B321" s="20" t="s">
        <v>28</v>
      </c>
      <c r="C321" s="21" t="s">
        <v>726</v>
      </c>
      <c r="D321" s="20" t="s">
        <v>18</v>
      </c>
      <c r="E321" s="20" t="s">
        <v>727</v>
      </c>
      <c r="F321" s="144" t="s">
        <v>146</v>
      </c>
      <c r="G321" s="144"/>
      <c r="H321" s="22" t="s">
        <v>145</v>
      </c>
      <c r="I321" s="23">
        <v>2.1000000000000001E-2</v>
      </c>
      <c r="J321" s="24">
        <v>3.15</v>
      </c>
      <c r="K321" s="24">
        <v>0.06</v>
      </c>
    </row>
    <row r="322" spans="2:11" x14ac:dyDescent="0.25">
      <c r="B322" s="15"/>
      <c r="C322" s="15"/>
      <c r="D322" s="15"/>
      <c r="E322" s="15"/>
      <c r="F322" s="15" t="s">
        <v>20</v>
      </c>
      <c r="G322" s="16">
        <v>9.64</v>
      </c>
      <c r="H322" s="15" t="s">
        <v>21</v>
      </c>
      <c r="I322" s="16">
        <v>0</v>
      </c>
      <c r="J322" s="15" t="s">
        <v>22</v>
      </c>
      <c r="K322" s="16">
        <v>9.64</v>
      </c>
    </row>
    <row r="323" spans="2:11" x14ac:dyDescent="0.25">
      <c r="B323" s="15"/>
      <c r="C323" s="15"/>
      <c r="D323" s="15"/>
      <c r="E323" s="15"/>
      <c r="F323" s="15" t="s">
        <v>23</v>
      </c>
      <c r="G323" s="16">
        <v>29.89</v>
      </c>
      <c r="H323" s="15"/>
      <c r="I323" s="140" t="s">
        <v>24</v>
      </c>
      <c r="J323" s="140"/>
      <c r="K323" s="16">
        <v>133.61000000000001</v>
      </c>
    </row>
    <row r="324" spans="2:11" ht="14.4" thickBot="1" x14ac:dyDescent="0.3">
      <c r="B324" s="2"/>
      <c r="C324" s="2"/>
      <c r="D324" s="2"/>
      <c r="E324" s="2"/>
      <c r="F324" s="2"/>
      <c r="G324" s="2"/>
      <c r="H324" s="2" t="s">
        <v>25</v>
      </c>
      <c r="I324" s="17" t="s">
        <v>372</v>
      </c>
      <c r="J324" s="2" t="s">
        <v>27</v>
      </c>
      <c r="K324" s="18">
        <f>'SINTÉTICO (2)'!J35</f>
        <v>812.73</v>
      </c>
    </row>
    <row r="325" spans="2:11" ht="14.4" thickTop="1" x14ac:dyDescent="0.25"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2:11" x14ac:dyDescent="0.25">
      <c r="B326" s="69" t="s">
        <v>164</v>
      </c>
      <c r="C326" s="69"/>
      <c r="D326" s="69"/>
      <c r="E326" s="69" t="s">
        <v>175</v>
      </c>
      <c r="F326" s="69"/>
      <c r="G326" s="148"/>
      <c r="H326" s="148"/>
      <c r="I326" s="70"/>
      <c r="J326" s="69"/>
      <c r="K326" s="74">
        <v>1003.62</v>
      </c>
    </row>
    <row r="327" spans="2:11" x14ac:dyDescent="0.25">
      <c r="B327" s="8" t="s">
        <v>246</v>
      </c>
      <c r="C327" s="6" t="s">
        <v>14</v>
      </c>
      <c r="D327" s="8" t="s">
        <v>13</v>
      </c>
      <c r="E327" s="8" t="s">
        <v>0</v>
      </c>
      <c r="F327" s="141" t="s">
        <v>15</v>
      </c>
      <c r="G327" s="141"/>
      <c r="H327" s="7" t="s">
        <v>12</v>
      </c>
      <c r="I327" s="6" t="s">
        <v>1</v>
      </c>
      <c r="J327" s="6" t="s">
        <v>11</v>
      </c>
      <c r="K327" s="6" t="s">
        <v>2</v>
      </c>
    </row>
    <row r="328" spans="2:11" ht="26.4" x14ac:dyDescent="0.25">
      <c r="B328" s="5" t="s">
        <v>16</v>
      </c>
      <c r="C328" s="68" t="s">
        <v>247</v>
      </c>
      <c r="D328" s="5" t="s">
        <v>18</v>
      </c>
      <c r="E328" s="5" t="s">
        <v>248</v>
      </c>
      <c r="F328" s="142" t="s">
        <v>735</v>
      </c>
      <c r="G328" s="142"/>
      <c r="H328" s="4" t="s">
        <v>145</v>
      </c>
      <c r="I328" s="9">
        <v>1</v>
      </c>
      <c r="J328" s="3">
        <f>'SINTÉTICO (2)'!H37</f>
        <v>269.58</v>
      </c>
      <c r="K328" s="3">
        <f>J328</f>
        <v>269.58</v>
      </c>
    </row>
    <row r="329" spans="2:11" ht="26.4" x14ac:dyDescent="0.25">
      <c r="B329" s="10" t="s">
        <v>17</v>
      </c>
      <c r="C329" s="11" t="s">
        <v>736</v>
      </c>
      <c r="D329" s="10" t="s">
        <v>18</v>
      </c>
      <c r="E329" s="10" t="s">
        <v>737</v>
      </c>
      <c r="F329" s="143" t="s">
        <v>342</v>
      </c>
      <c r="G329" s="143"/>
      <c r="H329" s="12" t="s">
        <v>19</v>
      </c>
      <c r="I329" s="13">
        <v>0.45739999999999997</v>
      </c>
      <c r="J329" s="14">
        <v>20.32</v>
      </c>
      <c r="K329" s="14">
        <v>9.2899999999999991</v>
      </c>
    </row>
    <row r="330" spans="2:11" ht="26.4" x14ac:dyDescent="0.25">
      <c r="B330" s="10" t="s">
        <v>17</v>
      </c>
      <c r="C330" s="11" t="s">
        <v>700</v>
      </c>
      <c r="D330" s="10" t="s">
        <v>18</v>
      </c>
      <c r="E330" s="10" t="s">
        <v>701</v>
      </c>
      <c r="F330" s="143" t="s">
        <v>342</v>
      </c>
      <c r="G330" s="143"/>
      <c r="H330" s="12" t="s">
        <v>19</v>
      </c>
      <c r="I330" s="13">
        <v>0.45739999999999997</v>
      </c>
      <c r="J330" s="14">
        <v>24.71</v>
      </c>
      <c r="K330" s="14">
        <v>11.3</v>
      </c>
    </row>
    <row r="331" spans="2:11" ht="39.6" x14ac:dyDescent="0.25">
      <c r="B331" s="20" t="s">
        <v>28</v>
      </c>
      <c r="C331" s="21" t="s">
        <v>738</v>
      </c>
      <c r="D331" s="20" t="s">
        <v>18</v>
      </c>
      <c r="E331" s="20" t="s">
        <v>739</v>
      </c>
      <c r="F331" s="144" t="s">
        <v>146</v>
      </c>
      <c r="G331" s="144"/>
      <c r="H331" s="22" t="s">
        <v>145</v>
      </c>
      <c r="I331" s="23">
        <v>2</v>
      </c>
      <c r="J331" s="24">
        <v>0.69</v>
      </c>
      <c r="K331" s="24">
        <v>1.38</v>
      </c>
    </row>
    <row r="332" spans="2:11" ht="26.4" x14ac:dyDescent="0.25">
      <c r="B332" s="20" t="s">
        <v>28</v>
      </c>
      <c r="C332" s="21" t="s">
        <v>740</v>
      </c>
      <c r="D332" s="20" t="s">
        <v>18</v>
      </c>
      <c r="E332" s="20" t="s">
        <v>741</v>
      </c>
      <c r="F332" s="144" t="s">
        <v>146</v>
      </c>
      <c r="G332" s="144"/>
      <c r="H332" s="22" t="s">
        <v>145</v>
      </c>
      <c r="I332" s="23">
        <v>1</v>
      </c>
      <c r="J332" s="24">
        <v>243.8</v>
      </c>
      <c r="K332" s="24">
        <v>243.8</v>
      </c>
    </row>
    <row r="333" spans="2:11" x14ac:dyDescent="0.25">
      <c r="B333" s="15"/>
      <c r="C333" s="15"/>
      <c r="D333" s="15"/>
      <c r="E333" s="15"/>
      <c r="F333" s="15" t="s">
        <v>20</v>
      </c>
      <c r="G333" s="16">
        <v>14.07</v>
      </c>
      <c r="H333" s="15" t="s">
        <v>21</v>
      </c>
      <c r="I333" s="16">
        <v>0</v>
      </c>
      <c r="J333" s="15" t="s">
        <v>22</v>
      </c>
      <c r="K333" s="16">
        <v>14.07</v>
      </c>
    </row>
    <row r="334" spans="2:11" x14ac:dyDescent="0.25">
      <c r="B334" s="15"/>
      <c r="C334" s="15"/>
      <c r="D334" s="15"/>
      <c r="E334" s="15"/>
      <c r="F334" s="15" t="s">
        <v>23</v>
      </c>
      <c r="G334" s="16">
        <v>76.59</v>
      </c>
      <c r="H334" s="15"/>
      <c r="I334" s="140" t="s">
        <v>24</v>
      </c>
      <c r="J334" s="140"/>
      <c r="K334" s="16">
        <v>342.36</v>
      </c>
    </row>
    <row r="335" spans="2:11" ht="14.4" thickBot="1" x14ac:dyDescent="0.3">
      <c r="B335" s="2"/>
      <c r="C335" s="2"/>
      <c r="D335" s="2"/>
      <c r="E335" s="2"/>
      <c r="F335" s="2"/>
      <c r="G335" s="2"/>
      <c r="H335" s="2" t="s">
        <v>25</v>
      </c>
      <c r="I335" s="17" t="s">
        <v>383</v>
      </c>
      <c r="J335" s="2" t="s">
        <v>27</v>
      </c>
      <c r="K335" s="18">
        <f>'SINTÉTICO (2)'!J37</f>
        <v>694.55</v>
      </c>
    </row>
    <row r="336" spans="2:11" ht="14.4" thickTop="1" x14ac:dyDescent="0.25"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2:11" x14ac:dyDescent="0.25">
      <c r="B337" s="8" t="s">
        <v>249</v>
      </c>
      <c r="C337" s="6" t="s">
        <v>14</v>
      </c>
      <c r="D337" s="8" t="s">
        <v>13</v>
      </c>
      <c r="E337" s="8" t="s">
        <v>0</v>
      </c>
      <c r="F337" s="141" t="s">
        <v>15</v>
      </c>
      <c r="G337" s="141"/>
      <c r="H337" s="7" t="s">
        <v>12</v>
      </c>
      <c r="I337" s="6" t="s">
        <v>1</v>
      </c>
      <c r="J337" s="6" t="s">
        <v>11</v>
      </c>
      <c r="K337" s="6" t="s">
        <v>2</v>
      </c>
    </row>
    <row r="338" spans="2:11" ht="26.4" x14ac:dyDescent="0.25">
      <c r="B338" s="5" t="s">
        <v>16</v>
      </c>
      <c r="C338" s="68" t="s">
        <v>250</v>
      </c>
      <c r="D338" s="5" t="s">
        <v>18</v>
      </c>
      <c r="E338" s="5" t="s">
        <v>251</v>
      </c>
      <c r="F338" s="142" t="s">
        <v>742</v>
      </c>
      <c r="G338" s="142"/>
      <c r="H338" s="4" t="s">
        <v>145</v>
      </c>
      <c r="I338" s="9">
        <v>1</v>
      </c>
      <c r="J338" s="3">
        <f>'SINTÉTICO (2)'!H38</f>
        <v>25.57</v>
      </c>
      <c r="K338" s="3">
        <f>J338</f>
        <v>25.57</v>
      </c>
    </row>
    <row r="339" spans="2:11" x14ac:dyDescent="0.25">
      <c r="B339" s="10" t="s">
        <v>17</v>
      </c>
      <c r="C339" s="11" t="s">
        <v>743</v>
      </c>
      <c r="D339" s="10" t="s">
        <v>18</v>
      </c>
      <c r="E339" s="10" t="s">
        <v>744</v>
      </c>
      <c r="F339" s="143" t="s">
        <v>342</v>
      </c>
      <c r="G339" s="143"/>
      <c r="H339" s="12" t="s">
        <v>19</v>
      </c>
      <c r="I339" s="13">
        <v>5.5156200000000002E-2</v>
      </c>
      <c r="J339" s="14">
        <v>21.28</v>
      </c>
      <c r="K339" s="14">
        <v>1.17</v>
      </c>
    </row>
    <row r="340" spans="2:11" x14ac:dyDescent="0.25">
      <c r="B340" s="10" t="s">
        <v>17</v>
      </c>
      <c r="C340" s="11" t="s">
        <v>745</v>
      </c>
      <c r="D340" s="10" t="s">
        <v>18</v>
      </c>
      <c r="E340" s="10" t="s">
        <v>746</v>
      </c>
      <c r="F340" s="143" t="s">
        <v>342</v>
      </c>
      <c r="G340" s="143"/>
      <c r="H340" s="12" t="s">
        <v>19</v>
      </c>
      <c r="I340" s="13">
        <v>0.17649999999999999</v>
      </c>
      <c r="J340" s="14">
        <v>25.77</v>
      </c>
      <c r="K340" s="14">
        <v>4.54</v>
      </c>
    </row>
    <row r="341" spans="2:11" ht="26.4" x14ac:dyDescent="0.25">
      <c r="B341" s="20" t="s">
        <v>28</v>
      </c>
      <c r="C341" s="21" t="s">
        <v>747</v>
      </c>
      <c r="D341" s="20" t="s">
        <v>18</v>
      </c>
      <c r="E341" s="20" t="s">
        <v>748</v>
      </c>
      <c r="F341" s="144" t="s">
        <v>146</v>
      </c>
      <c r="G341" s="144"/>
      <c r="H341" s="22" t="s">
        <v>145</v>
      </c>
      <c r="I341" s="23">
        <v>1</v>
      </c>
      <c r="J341" s="24">
        <v>19.54</v>
      </c>
      <c r="K341" s="24">
        <v>19.54</v>
      </c>
    </row>
    <row r="342" spans="2:11" x14ac:dyDescent="0.25">
      <c r="B342" s="15"/>
      <c r="C342" s="15"/>
      <c r="D342" s="15"/>
      <c r="E342" s="15"/>
      <c r="F342" s="15" t="s">
        <v>20</v>
      </c>
      <c r="G342" s="16">
        <v>3.91</v>
      </c>
      <c r="H342" s="15" t="s">
        <v>21</v>
      </c>
      <c r="I342" s="16">
        <v>0</v>
      </c>
      <c r="J342" s="15" t="s">
        <v>22</v>
      </c>
      <c r="K342" s="16">
        <v>3.91</v>
      </c>
    </row>
    <row r="343" spans="2:11" x14ac:dyDescent="0.25">
      <c r="B343" s="15"/>
      <c r="C343" s="15"/>
      <c r="D343" s="15"/>
      <c r="E343" s="15"/>
      <c r="F343" s="15" t="s">
        <v>23</v>
      </c>
      <c r="G343" s="16">
        <v>7.27</v>
      </c>
      <c r="H343" s="15"/>
      <c r="I343" s="140" t="s">
        <v>24</v>
      </c>
      <c r="J343" s="140"/>
      <c r="K343" s="16">
        <v>32.520000000000003</v>
      </c>
    </row>
    <row r="344" spans="2:11" ht="14.4" thickBot="1" x14ac:dyDescent="0.3">
      <c r="B344" s="2"/>
      <c r="C344" s="2"/>
      <c r="D344" s="2"/>
      <c r="E344" s="2"/>
      <c r="F344" s="2"/>
      <c r="G344" s="2"/>
      <c r="H344" s="2" t="s">
        <v>25</v>
      </c>
      <c r="I344" s="17" t="s">
        <v>383</v>
      </c>
      <c r="J344" s="2" t="s">
        <v>27</v>
      </c>
      <c r="K344" s="18">
        <f>'SINTÉTICO (2)'!J38</f>
        <v>65.88</v>
      </c>
    </row>
    <row r="345" spans="2:11" ht="14.4" thickTop="1" x14ac:dyDescent="0.25"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2:11" x14ac:dyDescent="0.25">
      <c r="B346" s="8" t="s">
        <v>252</v>
      </c>
      <c r="C346" s="6" t="s">
        <v>14</v>
      </c>
      <c r="D346" s="8" t="s">
        <v>13</v>
      </c>
      <c r="E346" s="8" t="s">
        <v>0</v>
      </c>
      <c r="F346" s="141" t="s">
        <v>15</v>
      </c>
      <c r="G346" s="141"/>
      <c r="H346" s="7" t="s">
        <v>12</v>
      </c>
      <c r="I346" s="6" t="s">
        <v>1</v>
      </c>
      <c r="J346" s="6" t="s">
        <v>11</v>
      </c>
      <c r="K346" s="6" t="s">
        <v>2</v>
      </c>
    </row>
    <row r="347" spans="2:11" ht="26.4" x14ac:dyDescent="0.25">
      <c r="B347" s="5" t="s">
        <v>16</v>
      </c>
      <c r="C347" s="68" t="s">
        <v>253</v>
      </c>
      <c r="D347" s="5" t="s">
        <v>18</v>
      </c>
      <c r="E347" s="5" t="s">
        <v>254</v>
      </c>
      <c r="F347" s="142" t="s">
        <v>345</v>
      </c>
      <c r="G347" s="142"/>
      <c r="H347" s="4" t="s">
        <v>255</v>
      </c>
      <c r="I347" s="9">
        <v>1</v>
      </c>
      <c r="J347" s="3">
        <f>'SINTÉTICO (2)'!H39</f>
        <v>10.45</v>
      </c>
      <c r="K347" s="3">
        <f>J347</f>
        <v>10.45</v>
      </c>
    </row>
    <row r="348" spans="2:11" x14ac:dyDescent="0.25">
      <c r="B348" s="10" t="s">
        <v>17</v>
      </c>
      <c r="C348" s="11" t="s">
        <v>397</v>
      </c>
      <c r="D348" s="10" t="s">
        <v>18</v>
      </c>
      <c r="E348" s="10" t="s">
        <v>398</v>
      </c>
      <c r="F348" s="143" t="s">
        <v>342</v>
      </c>
      <c r="G348" s="143"/>
      <c r="H348" s="12" t="s">
        <v>19</v>
      </c>
      <c r="I348" s="13">
        <v>0.23899999999999999</v>
      </c>
      <c r="J348" s="14">
        <v>26.94</v>
      </c>
      <c r="K348" s="14">
        <v>6.43</v>
      </c>
    </row>
    <row r="349" spans="2:11" x14ac:dyDescent="0.25">
      <c r="B349" s="10" t="s">
        <v>17</v>
      </c>
      <c r="C349" s="11" t="s">
        <v>346</v>
      </c>
      <c r="D349" s="10" t="s">
        <v>18</v>
      </c>
      <c r="E349" s="10" t="s">
        <v>347</v>
      </c>
      <c r="F349" s="143" t="s">
        <v>342</v>
      </c>
      <c r="G349" s="143"/>
      <c r="H349" s="12" t="s">
        <v>19</v>
      </c>
      <c r="I349" s="13">
        <v>0.1</v>
      </c>
      <c r="J349" s="14">
        <v>20.46</v>
      </c>
      <c r="K349" s="14">
        <v>2.04</v>
      </c>
    </row>
    <row r="350" spans="2:11" x14ac:dyDescent="0.25">
      <c r="B350" s="20" t="s">
        <v>28</v>
      </c>
      <c r="C350" s="21" t="s">
        <v>404</v>
      </c>
      <c r="D350" s="20" t="s">
        <v>18</v>
      </c>
      <c r="E350" s="20" t="s">
        <v>405</v>
      </c>
      <c r="F350" s="144" t="s">
        <v>146</v>
      </c>
      <c r="G350" s="144"/>
      <c r="H350" s="22" t="s">
        <v>145</v>
      </c>
      <c r="I350" s="23">
        <v>0.04</v>
      </c>
      <c r="J350" s="24">
        <v>8.9700000000000006</v>
      </c>
      <c r="K350" s="24">
        <v>0.35</v>
      </c>
    </row>
    <row r="351" spans="2:11" ht="26.4" x14ac:dyDescent="0.25">
      <c r="B351" s="20" t="s">
        <v>28</v>
      </c>
      <c r="C351" s="21" t="s">
        <v>749</v>
      </c>
      <c r="D351" s="20" t="s">
        <v>18</v>
      </c>
      <c r="E351" s="20" t="s">
        <v>750</v>
      </c>
      <c r="F351" s="144" t="s">
        <v>146</v>
      </c>
      <c r="G351" s="144"/>
      <c r="H351" s="22" t="s">
        <v>401</v>
      </c>
      <c r="I351" s="23">
        <v>1.2E-2</v>
      </c>
      <c r="J351" s="24">
        <v>69.069999999999993</v>
      </c>
      <c r="K351" s="24">
        <v>0.82</v>
      </c>
    </row>
    <row r="352" spans="2:11" x14ac:dyDescent="0.25">
      <c r="B352" s="15"/>
      <c r="C352" s="15"/>
      <c r="D352" s="15"/>
      <c r="E352" s="15"/>
      <c r="F352" s="15" t="s">
        <v>20</v>
      </c>
      <c r="G352" s="16">
        <v>5.45</v>
      </c>
      <c r="H352" s="15" t="s">
        <v>21</v>
      </c>
      <c r="I352" s="16">
        <v>0</v>
      </c>
      <c r="J352" s="15" t="s">
        <v>22</v>
      </c>
      <c r="K352" s="16">
        <v>5.45</v>
      </c>
    </row>
    <row r="353" spans="2:11" x14ac:dyDescent="0.25">
      <c r="B353" s="15"/>
      <c r="C353" s="15"/>
      <c r="D353" s="15"/>
      <c r="E353" s="15"/>
      <c r="F353" s="15" t="s">
        <v>23</v>
      </c>
      <c r="G353" s="16">
        <v>2.77</v>
      </c>
      <c r="H353" s="15"/>
      <c r="I353" s="140" t="s">
        <v>24</v>
      </c>
      <c r="J353" s="140"/>
      <c r="K353" s="16">
        <v>12.41</v>
      </c>
    </row>
    <row r="354" spans="2:11" ht="14.4" thickBot="1" x14ac:dyDescent="0.3">
      <c r="B354" s="2"/>
      <c r="C354" s="2"/>
      <c r="D354" s="2"/>
      <c r="E354" s="2"/>
      <c r="F354" s="2"/>
      <c r="G354" s="2"/>
      <c r="H354" s="2" t="s">
        <v>25</v>
      </c>
      <c r="I354" s="17" t="s">
        <v>383</v>
      </c>
      <c r="J354" s="2" t="s">
        <v>27</v>
      </c>
      <c r="K354" s="18">
        <f>'SINTÉTICO (2)'!J39</f>
        <v>26.92</v>
      </c>
    </row>
    <row r="355" spans="2:11" ht="14.4" thickTop="1" x14ac:dyDescent="0.25"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2:11" x14ac:dyDescent="0.25">
      <c r="B356" s="8" t="s">
        <v>256</v>
      </c>
      <c r="C356" s="6" t="s">
        <v>14</v>
      </c>
      <c r="D356" s="8" t="s">
        <v>13</v>
      </c>
      <c r="E356" s="8" t="s">
        <v>0</v>
      </c>
      <c r="F356" s="141" t="s">
        <v>15</v>
      </c>
      <c r="G356" s="141"/>
      <c r="H356" s="7" t="s">
        <v>12</v>
      </c>
      <c r="I356" s="6" t="s">
        <v>1</v>
      </c>
      <c r="J356" s="6" t="s">
        <v>11</v>
      </c>
      <c r="K356" s="6" t="s">
        <v>2</v>
      </c>
    </row>
    <row r="357" spans="2:11" x14ac:dyDescent="0.25">
      <c r="B357" s="5" t="s">
        <v>16</v>
      </c>
      <c r="C357" s="68" t="s">
        <v>257</v>
      </c>
      <c r="D357" s="5" t="s">
        <v>29</v>
      </c>
      <c r="E357" s="5" t="s">
        <v>258</v>
      </c>
      <c r="F357" s="142">
        <v>0</v>
      </c>
      <c r="G357" s="142"/>
      <c r="H357" s="4" t="s">
        <v>30</v>
      </c>
      <c r="I357" s="9">
        <v>1</v>
      </c>
      <c r="J357" s="3">
        <f>'SINTÉTICO (2)'!H40</f>
        <v>45.02</v>
      </c>
      <c r="K357" s="3">
        <f>J357</f>
        <v>45.02</v>
      </c>
    </row>
    <row r="358" spans="2:11" x14ac:dyDescent="0.25">
      <c r="B358" s="10" t="s">
        <v>17</v>
      </c>
      <c r="C358" s="11" t="s">
        <v>751</v>
      </c>
      <c r="D358" s="10" t="s">
        <v>29</v>
      </c>
      <c r="E358" s="10" t="s">
        <v>752</v>
      </c>
      <c r="F358" s="143">
        <v>0</v>
      </c>
      <c r="G358" s="143"/>
      <c r="H358" s="12" t="s">
        <v>425</v>
      </c>
      <c r="I358" s="13">
        <v>0.2</v>
      </c>
      <c r="J358" s="14">
        <v>24.73</v>
      </c>
      <c r="K358" s="14">
        <v>4.9400000000000004</v>
      </c>
    </row>
    <row r="359" spans="2:11" x14ac:dyDescent="0.25">
      <c r="B359" s="10" t="s">
        <v>17</v>
      </c>
      <c r="C359" s="11" t="s">
        <v>753</v>
      </c>
      <c r="D359" s="10" t="s">
        <v>29</v>
      </c>
      <c r="E359" s="10" t="s">
        <v>754</v>
      </c>
      <c r="F359" s="143">
        <v>0</v>
      </c>
      <c r="G359" s="143"/>
      <c r="H359" s="12" t="s">
        <v>425</v>
      </c>
      <c r="I359" s="13">
        <v>0.2</v>
      </c>
      <c r="J359" s="14">
        <v>30.61</v>
      </c>
      <c r="K359" s="14">
        <v>6.12</v>
      </c>
    </row>
    <row r="360" spans="2:11" x14ac:dyDescent="0.25">
      <c r="B360" s="20" t="s">
        <v>28</v>
      </c>
      <c r="C360" s="21" t="s">
        <v>755</v>
      </c>
      <c r="D360" s="20" t="s">
        <v>29</v>
      </c>
      <c r="E360" s="20" t="s">
        <v>258</v>
      </c>
      <c r="F360" s="144" t="s">
        <v>146</v>
      </c>
      <c r="G360" s="144"/>
      <c r="H360" s="22" t="s">
        <v>30</v>
      </c>
      <c r="I360" s="23">
        <v>1</v>
      </c>
      <c r="J360" s="24">
        <v>33.39</v>
      </c>
      <c r="K360" s="24">
        <v>33.39</v>
      </c>
    </row>
    <row r="361" spans="2:11" x14ac:dyDescent="0.25">
      <c r="B361" s="15"/>
      <c r="C361" s="15"/>
      <c r="D361" s="15"/>
      <c r="E361" s="15"/>
      <c r="F361" s="15" t="s">
        <v>20</v>
      </c>
      <c r="G361" s="16">
        <v>7.18</v>
      </c>
      <c r="H361" s="15" t="s">
        <v>21</v>
      </c>
      <c r="I361" s="16">
        <v>0</v>
      </c>
      <c r="J361" s="15" t="s">
        <v>22</v>
      </c>
      <c r="K361" s="16">
        <v>7.18</v>
      </c>
    </row>
    <row r="362" spans="2:11" x14ac:dyDescent="0.25">
      <c r="B362" s="15"/>
      <c r="C362" s="15"/>
      <c r="D362" s="15"/>
      <c r="E362" s="15"/>
      <c r="F362" s="15" t="s">
        <v>23</v>
      </c>
      <c r="G362" s="16">
        <v>12.81</v>
      </c>
      <c r="H362" s="15"/>
      <c r="I362" s="140" t="s">
        <v>24</v>
      </c>
      <c r="J362" s="140"/>
      <c r="K362" s="16">
        <v>57.26</v>
      </c>
    </row>
    <row r="363" spans="2:11" ht="14.4" thickBot="1" x14ac:dyDescent="0.3">
      <c r="B363" s="2"/>
      <c r="C363" s="2"/>
      <c r="D363" s="2"/>
      <c r="E363" s="2"/>
      <c r="F363" s="2"/>
      <c r="G363" s="2"/>
      <c r="H363" s="2" t="s">
        <v>25</v>
      </c>
      <c r="I363" s="17" t="s">
        <v>383</v>
      </c>
      <c r="J363" s="2" t="s">
        <v>27</v>
      </c>
      <c r="K363" s="18">
        <f>'SINTÉTICO (2)'!J40</f>
        <v>115.19</v>
      </c>
    </row>
    <row r="364" spans="2:11" ht="14.4" thickTop="1" x14ac:dyDescent="0.25"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2:11" x14ac:dyDescent="0.25">
      <c r="B365" s="8" t="s">
        <v>259</v>
      </c>
      <c r="C365" s="6" t="s">
        <v>14</v>
      </c>
      <c r="D365" s="8" t="s">
        <v>13</v>
      </c>
      <c r="E365" s="8" t="s">
        <v>0</v>
      </c>
      <c r="F365" s="141" t="s">
        <v>15</v>
      </c>
      <c r="G365" s="141"/>
      <c r="H365" s="7" t="s">
        <v>12</v>
      </c>
      <c r="I365" s="6" t="s">
        <v>1</v>
      </c>
      <c r="J365" s="6" t="s">
        <v>11</v>
      </c>
      <c r="K365" s="6" t="s">
        <v>2</v>
      </c>
    </row>
    <row r="366" spans="2:11" x14ac:dyDescent="0.25">
      <c r="B366" s="5" t="s">
        <v>16</v>
      </c>
      <c r="C366" s="68" t="s">
        <v>257</v>
      </c>
      <c r="D366" s="5" t="s">
        <v>29</v>
      </c>
      <c r="E366" s="5" t="s">
        <v>258</v>
      </c>
      <c r="F366" s="142">
        <v>0</v>
      </c>
      <c r="G366" s="142"/>
      <c r="H366" s="4" t="s">
        <v>30</v>
      </c>
      <c r="I366" s="9">
        <v>1</v>
      </c>
      <c r="J366" s="3">
        <f>'SINTÉTICO (2)'!H40</f>
        <v>45.02</v>
      </c>
      <c r="K366" s="3">
        <f>J366</f>
        <v>45.02</v>
      </c>
    </row>
    <row r="367" spans="2:11" x14ac:dyDescent="0.25">
      <c r="B367" s="10" t="s">
        <v>17</v>
      </c>
      <c r="C367" s="11" t="s">
        <v>751</v>
      </c>
      <c r="D367" s="10" t="s">
        <v>29</v>
      </c>
      <c r="E367" s="10" t="s">
        <v>752</v>
      </c>
      <c r="F367" s="143">
        <v>0</v>
      </c>
      <c r="G367" s="143"/>
      <c r="H367" s="12" t="s">
        <v>425</v>
      </c>
      <c r="I367" s="13">
        <v>0.2</v>
      </c>
      <c r="J367" s="14">
        <v>24.73</v>
      </c>
      <c r="K367" s="14">
        <v>4.9400000000000004</v>
      </c>
    </row>
    <row r="368" spans="2:11" x14ac:dyDescent="0.25">
      <c r="B368" s="10" t="s">
        <v>17</v>
      </c>
      <c r="C368" s="11" t="s">
        <v>753</v>
      </c>
      <c r="D368" s="10" t="s">
        <v>29</v>
      </c>
      <c r="E368" s="10" t="s">
        <v>754</v>
      </c>
      <c r="F368" s="143">
        <v>0</v>
      </c>
      <c r="G368" s="143"/>
      <c r="H368" s="12" t="s">
        <v>425</v>
      </c>
      <c r="I368" s="13">
        <v>0.2</v>
      </c>
      <c r="J368" s="14">
        <v>30.61</v>
      </c>
      <c r="K368" s="14">
        <v>6.12</v>
      </c>
    </row>
    <row r="369" spans="2:11" x14ac:dyDescent="0.25">
      <c r="B369" s="20" t="s">
        <v>28</v>
      </c>
      <c r="C369" s="21" t="s">
        <v>755</v>
      </c>
      <c r="D369" s="20" t="s">
        <v>29</v>
      </c>
      <c r="E369" s="20" t="s">
        <v>258</v>
      </c>
      <c r="F369" s="144" t="s">
        <v>146</v>
      </c>
      <c r="G369" s="144"/>
      <c r="H369" s="22" t="s">
        <v>30</v>
      </c>
      <c r="I369" s="23">
        <v>1</v>
      </c>
      <c r="J369" s="24">
        <v>33.39</v>
      </c>
      <c r="K369" s="24">
        <v>33.39</v>
      </c>
    </row>
    <row r="370" spans="2:11" x14ac:dyDescent="0.25">
      <c r="B370" s="15"/>
      <c r="C370" s="15"/>
      <c r="D370" s="15"/>
      <c r="E370" s="15"/>
      <c r="F370" s="15" t="s">
        <v>20</v>
      </c>
      <c r="G370" s="16">
        <v>7.18</v>
      </c>
      <c r="H370" s="15" t="s">
        <v>21</v>
      </c>
      <c r="I370" s="16">
        <v>0</v>
      </c>
      <c r="J370" s="15" t="s">
        <v>22</v>
      </c>
      <c r="K370" s="16">
        <v>7.18</v>
      </c>
    </row>
    <row r="371" spans="2:11" x14ac:dyDescent="0.25">
      <c r="B371" s="15"/>
      <c r="C371" s="15"/>
      <c r="D371" s="15"/>
      <c r="E371" s="15"/>
      <c r="F371" s="15" t="s">
        <v>23</v>
      </c>
      <c r="G371" s="16">
        <v>12.81</v>
      </c>
      <c r="H371" s="15"/>
      <c r="I371" s="140" t="s">
        <v>24</v>
      </c>
      <c r="J371" s="140"/>
      <c r="K371" s="16">
        <v>57.26</v>
      </c>
    </row>
    <row r="372" spans="2:11" ht="14.4" thickBot="1" x14ac:dyDescent="0.3">
      <c r="B372" s="2"/>
      <c r="C372" s="2"/>
      <c r="D372" s="2"/>
      <c r="E372" s="2"/>
      <c r="F372" s="2"/>
      <c r="G372" s="2"/>
      <c r="H372" s="2" t="s">
        <v>25</v>
      </c>
      <c r="I372" s="17" t="s">
        <v>383</v>
      </c>
      <c r="J372" s="2" t="s">
        <v>27</v>
      </c>
      <c r="K372" s="18">
        <f>'SINTÉTICO (2)'!J41</f>
        <v>115.19</v>
      </c>
    </row>
    <row r="373" spans="2:11" ht="14.4" thickTop="1" x14ac:dyDescent="0.25"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2:11" x14ac:dyDescent="0.25">
      <c r="B374" s="69" t="s">
        <v>165</v>
      </c>
      <c r="C374" s="69"/>
      <c r="D374" s="69"/>
      <c r="E374" s="69" t="s">
        <v>176</v>
      </c>
      <c r="F374" s="69"/>
      <c r="G374" s="148"/>
      <c r="H374" s="148"/>
      <c r="I374" s="70"/>
      <c r="J374" s="69"/>
      <c r="K374" s="74">
        <v>23281.33</v>
      </c>
    </row>
    <row r="375" spans="2:11" x14ac:dyDescent="0.25">
      <c r="B375" s="8" t="s">
        <v>260</v>
      </c>
      <c r="C375" s="6" t="s">
        <v>14</v>
      </c>
      <c r="D375" s="8" t="s">
        <v>13</v>
      </c>
      <c r="E375" s="8" t="s">
        <v>0</v>
      </c>
      <c r="F375" s="141" t="s">
        <v>15</v>
      </c>
      <c r="G375" s="141"/>
      <c r="H375" s="7" t="s">
        <v>12</v>
      </c>
      <c r="I375" s="6" t="s">
        <v>1</v>
      </c>
      <c r="J375" s="6" t="s">
        <v>11</v>
      </c>
      <c r="K375" s="6" t="s">
        <v>2</v>
      </c>
    </row>
    <row r="376" spans="2:11" ht="26.4" x14ac:dyDescent="0.25">
      <c r="B376" s="5" t="s">
        <v>16</v>
      </c>
      <c r="C376" s="68" t="s">
        <v>261</v>
      </c>
      <c r="D376" s="5" t="s">
        <v>18</v>
      </c>
      <c r="E376" s="5" t="s">
        <v>262</v>
      </c>
      <c r="F376" s="142" t="s">
        <v>742</v>
      </c>
      <c r="G376" s="142"/>
      <c r="H376" s="4" t="s">
        <v>145</v>
      </c>
      <c r="I376" s="9">
        <v>1</v>
      </c>
      <c r="J376" s="3">
        <f>'SINTÉTICO (2)'!H43</f>
        <v>15.7</v>
      </c>
      <c r="K376" s="3">
        <f>J376</f>
        <v>15.7</v>
      </c>
    </row>
    <row r="377" spans="2:11" x14ac:dyDescent="0.25">
      <c r="B377" s="10" t="s">
        <v>17</v>
      </c>
      <c r="C377" s="11" t="s">
        <v>745</v>
      </c>
      <c r="D377" s="10" t="s">
        <v>18</v>
      </c>
      <c r="E377" s="10" t="s">
        <v>746</v>
      </c>
      <c r="F377" s="143" t="s">
        <v>342</v>
      </c>
      <c r="G377" s="143"/>
      <c r="H377" s="12" t="s">
        <v>19</v>
      </c>
      <c r="I377" s="13">
        <v>6.6299999999999998E-2</v>
      </c>
      <c r="J377" s="14">
        <v>25.77</v>
      </c>
      <c r="K377" s="14">
        <v>1.7</v>
      </c>
    </row>
    <row r="378" spans="2:11" x14ac:dyDescent="0.25">
      <c r="B378" s="10" t="s">
        <v>17</v>
      </c>
      <c r="C378" s="11" t="s">
        <v>743</v>
      </c>
      <c r="D378" s="10" t="s">
        <v>18</v>
      </c>
      <c r="E378" s="10" t="s">
        <v>744</v>
      </c>
      <c r="F378" s="143" t="s">
        <v>342</v>
      </c>
      <c r="G378" s="143"/>
      <c r="H378" s="12" t="s">
        <v>19</v>
      </c>
      <c r="I378" s="13">
        <v>6.6299999999999998E-2</v>
      </c>
      <c r="J378" s="14">
        <v>21.28</v>
      </c>
      <c r="K378" s="14">
        <v>1.41</v>
      </c>
    </row>
    <row r="379" spans="2:11" ht="26.4" x14ac:dyDescent="0.25">
      <c r="B379" s="20" t="s">
        <v>28</v>
      </c>
      <c r="C379" s="21" t="s">
        <v>756</v>
      </c>
      <c r="D379" s="20" t="s">
        <v>18</v>
      </c>
      <c r="E379" s="20" t="s">
        <v>757</v>
      </c>
      <c r="F379" s="144" t="s">
        <v>146</v>
      </c>
      <c r="G379" s="144"/>
      <c r="H379" s="22" t="s">
        <v>145</v>
      </c>
      <c r="I379" s="23">
        <v>1</v>
      </c>
      <c r="J379" s="24">
        <v>1.06</v>
      </c>
      <c r="K379" s="24">
        <v>1.06</v>
      </c>
    </row>
    <row r="380" spans="2:11" ht="26.4" x14ac:dyDescent="0.25">
      <c r="B380" s="20" t="s">
        <v>28</v>
      </c>
      <c r="C380" s="21" t="s">
        <v>758</v>
      </c>
      <c r="D380" s="20" t="s">
        <v>18</v>
      </c>
      <c r="E380" s="20" t="s">
        <v>759</v>
      </c>
      <c r="F380" s="144" t="s">
        <v>146</v>
      </c>
      <c r="G380" s="144"/>
      <c r="H380" s="22" t="s">
        <v>145</v>
      </c>
      <c r="I380" s="23">
        <v>1</v>
      </c>
      <c r="J380" s="24">
        <v>11.33</v>
      </c>
      <c r="K380" s="24">
        <v>11.33</v>
      </c>
    </row>
    <row r="381" spans="2:11" x14ac:dyDescent="0.25">
      <c r="B381" s="15"/>
      <c r="C381" s="15"/>
      <c r="D381" s="15"/>
      <c r="E381" s="15"/>
      <c r="F381" s="15" t="s">
        <v>20</v>
      </c>
      <c r="G381" s="16">
        <v>2.08</v>
      </c>
      <c r="H381" s="15" t="s">
        <v>21</v>
      </c>
      <c r="I381" s="16">
        <v>0</v>
      </c>
      <c r="J381" s="15" t="s">
        <v>22</v>
      </c>
      <c r="K381" s="16">
        <v>2.08</v>
      </c>
    </row>
    <row r="382" spans="2:11" x14ac:dyDescent="0.25">
      <c r="B382" s="15"/>
      <c r="C382" s="15"/>
      <c r="D382" s="15"/>
      <c r="E382" s="15"/>
      <c r="F382" s="15" t="s">
        <v>23</v>
      </c>
      <c r="G382" s="16">
        <v>4.46</v>
      </c>
      <c r="H382" s="15"/>
      <c r="I382" s="140" t="s">
        <v>24</v>
      </c>
      <c r="J382" s="140"/>
      <c r="K382" s="16">
        <v>19.96</v>
      </c>
    </row>
    <row r="383" spans="2:11" ht="14.4" thickBot="1" x14ac:dyDescent="0.3">
      <c r="B383" s="2"/>
      <c r="C383" s="2"/>
      <c r="D383" s="2"/>
      <c r="E383" s="2"/>
      <c r="F383" s="2"/>
      <c r="G383" s="2"/>
      <c r="H383" s="2" t="s">
        <v>25</v>
      </c>
      <c r="I383" s="17" t="s">
        <v>760</v>
      </c>
      <c r="J383" s="2" t="s">
        <v>27</v>
      </c>
      <c r="K383" s="18">
        <f>'SINTÉTICO (2)'!J43</f>
        <v>141.57</v>
      </c>
    </row>
    <row r="384" spans="2:11" ht="14.4" thickTop="1" x14ac:dyDescent="0.25"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2:11" x14ac:dyDescent="0.25">
      <c r="B385" s="8" t="s">
        <v>263</v>
      </c>
      <c r="C385" s="6" t="s">
        <v>14</v>
      </c>
      <c r="D385" s="8" t="s">
        <v>13</v>
      </c>
      <c r="E385" s="8" t="s">
        <v>0</v>
      </c>
      <c r="F385" s="141" t="s">
        <v>15</v>
      </c>
      <c r="G385" s="141"/>
      <c r="H385" s="7" t="s">
        <v>12</v>
      </c>
      <c r="I385" s="6" t="s">
        <v>1</v>
      </c>
      <c r="J385" s="6" t="s">
        <v>11</v>
      </c>
      <c r="K385" s="6" t="s">
        <v>2</v>
      </c>
    </row>
    <row r="386" spans="2:11" ht="26.4" x14ac:dyDescent="0.25">
      <c r="B386" s="5" t="s">
        <v>16</v>
      </c>
      <c r="C386" s="68" t="s">
        <v>264</v>
      </c>
      <c r="D386" s="5" t="s">
        <v>18</v>
      </c>
      <c r="E386" s="5" t="s">
        <v>265</v>
      </c>
      <c r="F386" s="142" t="s">
        <v>742</v>
      </c>
      <c r="G386" s="142"/>
      <c r="H386" s="4" t="s">
        <v>145</v>
      </c>
      <c r="I386" s="9">
        <v>1</v>
      </c>
      <c r="J386" s="3">
        <f>'SINTÉTICO (2)'!H44</f>
        <v>70.3</v>
      </c>
      <c r="K386" s="3">
        <f>J386</f>
        <v>70.3</v>
      </c>
    </row>
    <row r="387" spans="2:11" x14ac:dyDescent="0.25">
      <c r="B387" s="10" t="s">
        <v>17</v>
      </c>
      <c r="C387" s="11" t="s">
        <v>745</v>
      </c>
      <c r="D387" s="10" t="s">
        <v>18</v>
      </c>
      <c r="E387" s="10" t="s">
        <v>746</v>
      </c>
      <c r="F387" s="143" t="s">
        <v>342</v>
      </c>
      <c r="G387" s="143"/>
      <c r="H387" s="12" t="s">
        <v>19</v>
      </c>
      <c r="I387" s="13">
        <v>0.13250000000000001</v>
      </c>
      <c r="J387" s="14">
        <v>25.77</v>
      </c>
      <c r="K387" s="14">
        <v>3.41</v>
      </c>
    </row>
    <row r="388" spans="2:11" x14ac:dyDescent="0.25">
      <c r="B388" s="10" t="s">
        <v>17</v>
      </c>
      <c r="C388" s="11" t="s">
        <v>743</v>
      </c>
      <c r="D388" s="10" t="s">
        <v>18</v>
      </c>
      <c r="E388" s="10" t="s">
        <v>744</v>
      </c>
      <c r="F388" s="143" t="s">
        <v>342</v>
      </c>
      <c r="G388" s="143"/>
      <c r="H388" s="12" t="s">
        <v>19</v>
      </c>
      <c r="I388" s="13">
        <v>0.13250000000000001</v>
      </c>
      <c r="J388" s="14">
        <v>21.28</v>
      </c>
      <c r="K388" s="14">
        <v>2.81</v>
      </c>
    </row>
    <row r="389" spans="2:11" ht="26.4" x14ac:dyDescent="0.25">
      <c r="B389" s="20" t="s">
        <v>28</v>
      </c>
      <c r="C389" s="21" t="s">
        <v>756</v>
      </c>
      <c r="D389" s="20" t="s">
        <v>18</v>
      </c>
      <c r="E389" s="20" t="s">
        <v>757</v>
      </c>
      <c r="F389" s="144" t="s">
        <v>146</v>
      </c>
      <c r="G389" s="144"/>
      <c r="H389" s="22" t="s">
        <v>145</v>
      </c>
      <c r="I389" s="23">
        <v>2</v>
      </c>
      <c r="J389" s="24">
        <v>1.06</v>
      </c>
      <c r="K389" s="24">
        <v>2.12</v>
      </c>
    </row>
    <row r="390" spans="2:11" x14ac:dyDescent="0.25">
      <c r="B390" s="20" t="s">
        <v>28</v>
      </c>
      <c r="C390" s="21" t="s">
        <v>761</v>
      </c>
      <c r="D390" s="20" t="s">
        <v>18</v>
      </c>
      <c r="E390" s="20" t="s">
        <v>762</v>
      </c>
      <c r="F390" s="144" t="s">
        <v>146</v>
      </c>
      <c r="G390" s="144"/>
      <c r="H390" s="22" t="s">
        <v>145</v>
      </c>
      <c r="I390" s="23">
        <v>1</v>
      </c>
      <c r="J390" s="24">
        <v>60.96</v>
      </c>
      <c r="K390" s="24">
        <v>60.96</v>
      </c>
    </row>
    <row r="391" spans="2:11" x14ac:dyDescent="0.25">
      <c r="B391" s="15"/>
      <c r="C391" s="15"/>
      <c r="D391" s="15"/>
      <c r="E391" s="15"/>
      <c r="F391" s="15" t="s">
        <v>20</v>
      </c>
      <c r="G391" s="16">
        <v>4.16</v>
      </c>
      <c r="H391" s="15" t="s">
        <v>21</v>
      </c>
      <c r="I391" s="16">
        <v>0</v>
      </c>
      <c r="J391" s="15" t="s">
        <v>22</v>
      </c>
      <c r="K391" s="16">
        <v>4.16</v>
      </c>
    </row>
    <row r="392" spans="2:11" x14ac:dyDescent="0.25">
      <c r="B392" s="15"/>
      <c r="C392" s="15"/>
      <c r="D392" s="15"/>
      <c r="E392" s="15"/>
      <c r="F392" s="15" t="s">
        <v>23</v>
      </c>
      <c r="G392" s="16">
        <v>19.97</v>
      </c>
      <c r="H392" s="15"/>
      <c r="I392" s="140" t="s">
        <v>24</v>
      </c>
      <c r="J392" s="140"/>
      <c r="K392" s="16">
        <v>89.27</v>
      </c>
    </row>
    <row r="393" spans="2:11" ht="14.4" thickBot="1" x14ac:dyDescent="0.3">
      <c r="B393" s="2"/>
      <c r="C393" s="2"/>
      <c r="D393" s="2"/>
      <c r="E393" s="2"/>
      <c r="F393" s="2"/>
      <c r="G393" s="2"/>
      <c r="H393" s="2" t="s">
        <v>25</v>
      </c>
      <c r="I393" s="17" t="s">
        <v>147</v>
      </c>
      <c r="J393" s="2" t="s">
        <v>27</v>
      </c>
      <c r="K393" s="18">
        <f>'SINTÉTICO (2)'!J44</f>
        <v>452.8</v>
      </c>
    </row>
    <row r="394" spans="2:11" ht="14.4" thickTop="1" x14ac:dyDescent="0.25"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2:11" x14ac:dyDescent="0.25">
      <c r="B395" s="8" t="s">
        <v>266</v>
      </c>
      <c r="C395" s="6" t="s">
        <v>14</v>
      </c>
      <c r="D395" s="8" t="s">
        <v>13</v>
      </c>
      <c r="E395" s="8" t="s">
        <v>0</v>
      </c>
      <c r="F395" s="141" t="s">
        <v>15</v>
      </c>
      <c r="G395" s="141"/>
      <c r="H395" s="7" t="s">
        <v>12</v>
      </c>
      <c r="I395" s="6" t="s">
        <v>1</v>
      </c>
      <c r="J395" s="6" t="s">
        <v>11</v>
      </c>
      <c r="K395" s="6" t="s">
        <v>2</v>
      </c>
    </row>
    <row r="396" spans="2:11" ht="26.4" x14ac:dyDescent="0.25">
      <c r="B396" s="5" t="s">
        <v>16</v>
      </c>
      <c r="C396" s="68" t="s">
        <v>264</v>
      </c>
      <c r="D396" s="5" t="s">
        <v>18</v>
      </c>
      <c r="E396" s="5" t="s">
        <v>265</v>
      </c>
      <c r="F396" s="142" t="s">
        <v>742</v>
      </c>
      <c r="G396" s="142"/>
      <c r="H396" s="4" t="s">
        <v>145</v>
      </c>
      <c r="I396" s="9">
        <v>1</v>
      </c>
      <c r="J396" s="3">
        <f>'SINTÉTICO (2)'!H45</f>
        <v>70.3</v>
      </c>
      <c r="K396" s="3">
        <f>J396</f>
        <v>70.3</v>
      </c>
    </row>
    <row r="397" spans="2:11" x14ac:dyDescent="0.25">
      <c r="B397" s="10" t="s">
        <v>17</v>
      </c>
      <c r="C397" s="11" t="s">
        <v>745</v>
      </c>
      <c r="D397" s="10" t="s">
        <v>18</v>
      </c>
      <c r="E397" s="10" t="s">
        <v>746</v>
      </c>
      <c r="F397" s="143" t="s">
        <v>342</v>
      </c>
      <c r="G397" s="143"/>
      <c r="H397" s="12" t="s">
        <v>19</v>
      </c>
      <c r="I397" s="13">
        <v>0.13250000000000001</v>
      </c>
      <c r="J397" s="14">
        <v>25.77</v>
      </c>
      <c r="K397" s="14">
        <v>3.41</v>
      </c>
    </row>
    <row r="398" spans="2:11" x14ac:dyDescent="0.25">
      <c r="B398" s="10" t="s">
        <v>17</v>
      </c>
      <c r="C398" s="11" t="s">
        <v>743</v>
      </c>
      <c r="D398" s="10" t="s">
        <v>18</v>
      </c>
      <c r="E398" s="10" t="s">
        <v>744</v>
      </c>
      <c r="F398" s="143" t="s">
        <v>342</v>
      </c>
      <c r="G398" s="143"/>
      <c r="H398" s="12" t="s">
        <v>19</v>
      </c>
      <c r="I398" s="13">
        <v>0.13250000000000001</v>
      </c>
      <c r="J398" s="14">
        <v>21.28</v>
      </c>
      <c r="K398" s="14">
        <v>2.81</v>
      </c>
    </row>
    <row r="399" spans="2:11" ht="26.4" x14ac:dyDescent="0.25">
      <c r="B399" s="20" t="s">
        <v>28</v>
      </c>
      <c r="C399" s="21" t="s">
        <v>756</v>
      </c>
      <c r="D399" s="20" t="s">
        <v>18</v>
      </c>
      <c r="E399" s="20" t="s">
        <v>757</v>
      </c>
      <c r="F399" s="144" t="s">
        <v>146</v>
      </c>
      <c r="G399" s="144"/>
      <c r="H399" s="22" t="s">
        <v>145</v>
      </c>
      <c r="I399" s="23">
        <v>2</v>
      </c>
      <c r="J399" s="24">
        <v>1.06</v>
      </c>
      <c r="K399" s="24">
        <v>2.12</v>
      </c>
    </row>
    <row r="400" spans="2:11" x14ac:dyDescent="0.25">
      <c r="B400" s="20" t="s">
        <v>28</v>
      </c>
      <c r="C400" s="21" t="s">
        <v>761</v>
      </c>
      <c r="D400" s="20" t="s">
        <v>18</v>
      </c>
      <c r="E400" s="20" t="s">
        <v>762</v>
      </c>
      <c r="F400" s="144" t="s">
        <v>146</v>
      </c>
      <c r="G400" s="144"/>
      <c r="H400" s="22" t="s">
        <v>145</v>
      </c>
      <c r="I400" s="23">
        <v>1</v>
      </c>
      <c r="J400" s="24">
        <v>60.96</v>
      </c>
      <c r="K400" s="24">
        <v>60.96</v>
      </c>
    </row>
    <row r="401" spans="2:11" x14ac:dyDescent="0.25">
      <c r="B401" s="15"/>
      <c r="C401" s="15"/>
      <c r="D401" s="15"/>
      <c r="E401" s="15"/>
      <c r="F401" s="15" t="s">
        <v>20</v>
      </c>
      <c r="G401" s="16">
        <v>4.16</v>
      </c>
      <c r="H401" s="15" t="s">
        <v>21</v>
      </c>
      <c r="I401" s="16">
        <v>0</v>
      </c>
      <c r="J401" s="15" t="s">
        <v>22</v>
      </c>
      <c r="K401" s="16">
        <v>4.16</v>
      </c>
    </row>
    <row r="402" spans="2:11" x14ac:dyDescent="0.25">
      <c r="B402" s="15"/>
      <c r="C402" s="15"/>
      <c r="D402" s="15"/>
      <c r="E402" s="15"/>
      <c r="F402" s="15" t="s">
        <v>23</v>
      </c>
      <c r="G402" s="16">
        <v>19.97</v>
      </c>
      <c r="H402" s="15"/>
      <c r="I402" s="140" t="s">
        <v>24</v>
      </c>
      <c r="J402" s="140"/>
      <c r="K402" s="16">
        <v>89.27</v>
      </c>
    </row>
    <row r="403" spans="2:11" ht="14.4" thickBot="1" x14ac:dyDescent="0.3">
      <c r="B403" s="2"/>
      <c r="C403" s="2"/>
      <c r="D403" s="2"/>
      <c r="E403" s="2"/>
      <c r="F403" s="2"/>
      <c r="G403" s="2"/>
      <c r="H403" s="2" t="s">
        <v>25</v>
      </c>
      <c r="I403" s="17" t="s">
        <v>730</v>
      </c>
      <c r="J403" s="2" t="s">
        <v>27</v>
      </c>
      <c r="K403" s="18">
        <f>'SINTÉTICO (2)'!J45</f>
        <v>724.48</v>
      </c>
    </row>
    <row r="404" spans="2:11" ht="14.4" thickTop="1" x14ac:dyDescent="0.25"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2:11" x14ac:dyDescent="0.25">
      <c r="B405" s="8" t="s">
        <v>267</v>
      </c>
      <c r="C405" s="6" t="s">
        <v>14</v>
      </c>
      <c r="D405" s="8" t="s">
        <v>13</v>
      </c>
      <c r="E405" s="8" t="s">
        <v>0</v>
      </c>
      <c r="F405" s="141" t="s">
        <v>15</v>
      </c>
      <c r="G405" s="141"/>
      <c r="H405" s="7" t="s">
        <v>12</v>
      </c>
      <c r="I405" s="6" t="s">
        <v>1</v>
      </c>
      <c r="J405" s="6" t="s">
        <v>11</v>
      </c>
      <c r="K405" s="6" t="s">
        <v>2</v>
      </c>
    </row>
    <row r="406" spans="2:11" ht="26.4" x14ac:dyDescent="0.25">
      <c r="B406" s="5" t="s">
        <v>16</v>
      </c>
      <c r="C406" s="68" t="s">
        <v>268</v>
      </c>
      <c r="D406" s="5" t="s">
        <v>18</v>
      </c>
      <c r="E406" s="5" t="s">
        <v>269</v>
      </c>
      <c r="F406" s="142" t="s">
        <v>742</v>
      </c>
      <c r="G406" s="142"/>
      <c r="H406" s="4" t="s">
        <v>145</v>
      </c>
      <c r="I406" s="9">
        <v>1</v>
      </c>
      <c r="J406" s="3">
        <f>'SINTÉTICO (2)'!H46</f>
        <v>624.72</v>
      </c>
      <c r="K406" s="3">
        <f>J406</f>
        <v>624.72</v>
      </c>
    </row>
    <row r="407" spans="2:11" x14ac:dyDescent="0.25">
      <c r="B407" s="10" t="s">
        <v>17</v>
      </c>
      <c r="C407" s="11" t="s">
        <v>745</v>
      </c>
      <c r="D407" s="10" t="s">
        <v>18</v>
      </c>
      <c r="E407" s="10" t="s">
        <v>746</v>
      </c>
      <c r="F407" s="143" t="s">
        <v>342</v>
      </c>
      <c r="G407" s="143"/>
      <c r="H407" s="12" t="s">
        <v>19</v>
      </c>
      <c r="I407" s="13">
        <v>1.3231999999999999</v>
      </c>
      <c r="J407" s="14">
        <v>25.77</v>
      </c>
      <c r="K407" s="14">
        <v>34.090000000000003</v>
      </c>
    </row>
    <row r="408" spans="2:11" x14ac:dyDescent="0.25">
      <c r="B408" s="10" t="s">
        <v>17</v>
      </c>
      <c r="C408" s="11" t="s">
        <v>743</v>
      </c>
      <c r="D408" s="10" t="s">
        <v>18</v>
      </c>
      <c r="E408" s="10" t="s">
        <v>744</v>
      </c>
      <c r="F408" s="143" t="s">
        <v>342</v>
      </c>
      <c r="G408" s="143"/>
      <c r="H408" s="12" t="s">
        <v>19</v>
      </c>
      <c r="I408" s="13">
        <v>1.3231999999999999</v>
      </c>
      <c r="J408" s="14">
        <v>21.28</v>
      </c>
      <c r="K408" s="14">
        <v>28.15</v>
      </c>
    </row>
    <row r="409" spans="2:11" ht="26.4" x14ac:dyDescent="0.25">
      <c r="B409" s="20" t="s">
        <v>28</v>
      </c>
      <c r="C409" s="21" t="s">
        <v>763</v>
      </c>
      <c r="D409" s="20" t="s">
        <v>18</v>
      </c>
      <c r="E409" s="20" t="s">
        <v>764</v>
      </c>
      <c r="F409" s="144" t="s">
        <v>146</v>
      </c>
      <c r="G409" s="144"/>
      <c r="H409" s="22" t="s">
        <v>145</v>
      </c>
      <c r="I409" s="23">
        <v>1</v>
      </c>
      <c r="J409" s="24">
        <v>533.44000000000005</v>
      </c>
      <c r="K409" s="24">
        <v>533.44000000000005</v>
      </c>
    </row>
    <row r="410" spans="2:11" ht="26.4" x14ac:dyDescent="0.25">
      <c r="B410" s="20" t="s">
        <v>28</v>
      </c>
      <c r="C410" s="21" t="s">
        <v>765</v>
      </c>
      <c r="D410" s="20" t="s">
        <v>18</v>
      </c>
      <c r="E410" s="20" t="s">
        <v>766</v>
      </c>
      <c r="F410" s="144" t="s">
        <v>146</v>
      </c>
      <c r="G410" s="144"/>
      <c r="H410" s="22" t="s">
        <v>145</v>
      </c>
      <c r="I410" s="23">
        <v>3</v>
      </c>
      <c r="J410" s="24">
        <v>6.78</v>
      </c>
      <c r="K410" s="24">
        <v>20.34</v>
      </c>
    </row>
    <row r="411" spans="2:11" x14ac:dyDescent="0.25">
      <c r="B411" s="15"/>
      <c r="C411" s="15"/>
      <c r="D411" s="15"/>
      <c r="E411" s="15"/>
      <c r="F411" s="15" t="s">
        <v>20</v>
      </c>
      <c r="G411" s="16">
        <v>41.63</v>
      </c>
      <c r="H411" s="15" t="s">
        <v>21</v>
      </c>
      <c r="I411" s="16">
        <v>0</v>
      </c>
      <c r="J411" s="15" t="s">
        <v>22</v>
      </c>
      <c r="K411" s="16">
        <v>41.63</v>
      </c>
    </row>
    <row r="412" spans="2:11" x14ac:dyDescent="0.25">
      <c r="B412" s="15"/>
      <c r="C412" s="15"/>
      <c r="D412" s="15"/>
      <c r="E412" s="15"/>
      <c r="F412" s="15" t="s">
        <v>23</v>
      </c>
      <c r="G412" s="16">
        <v>177.53</v>
      </c>
      <c r="H412" s="15"/>
      <c r="I412" s="140" t="s">
        <v>24</v>
      </c>
      <c r="J412" s="140"/>
      <c r="K412" s="16">
        <v>793.55</v>
      </c>
    </row>
    <row r="413" spans="2:11" ht="14.4" thickBot="1" x14ac:dyDescent="0.3">
      <c r="B413" s="2"/>
      <c r="C413" s="2"/>
      <c r="D413" s="2"/>
      <c r="E413" s="2"/>
      <c r="F413" s="2"/>
      <c r="G413" s="2"/>
      <c r="H413" s="2" t="s">
        <v>25</v>
      </c>
      <c r="I413" s="17" t="s">
        <v>383</v>
      </c>
      <c r="J413" s="2" t="s">
        <v>27</v>
      </c>
      <c r="K413" s="18">
        <f>'SINTÉTICO (2)'!J46</f>
        <v>1609.53</v>
      </c>
    </row>
    <row r="414" spans="2:11" ht="14.4" thickTop="1" x14ac:dyDescent="0.25"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2:11" x14ac:dyDescent="0.25">
      <c r="B415" s="8" t="s">
        <v>270</v>
      </c>
      <c r="C415" s="6" t="s">
        <v>14</v>
      </c>
      <c r="D415" s="8" t="s">
        <v>13</v>
      </c>
      <c r="E415" s="8" t="s">
        <v>0</v>
      </c>
      <c r="F415" s="141" t="s">
        <v>15</v>
      </c>
      <c r="G415" s="141"/>
      <c r="H415" s="7" t="s">
        <v>12</v>
      </c>
      <c r="I415" s="6" t="s">
        <v>1</v>
      </c>
      <c r="J415" s="6" t="s">
        <v>11</v>
      </c>
      <c r="K415" s="6" t="s">
        <v>2</v>
      </c>
    </row>
    <row r="416" spans="2:11" ht="26.4" x14ac:dyDescent="0.25">
      <c r="B416" s="5" t="s">
        <v>16</v>
      </c>
      <c r="C416" s="68" t="s">
        <v>268</v>
      </c>
      <c r="D416" s="5" t="s">
        <v>18</v>
      </c>
      <c r="E416" s="5" t="s">
        <v>269</v>
      </c>
      <c r="F416" s="142" t="s">
        <v>742</v>
      </c>
      <c r="G416" s="142"/>
      <c r="H416" s="4" t="s">
        <v>145</v>
      </c>
      <c r="I416" s="9">
        <v>1</v>
      </c>
      <c r="J416" s="3">
        <f>'SINTÉTICO (2)'!H47</f>
        <v>624.72</v>
      </c>
      <c r="K416" s="3">
        <f>J416</f>
        <v>624.72</v>
      </c>
    </row>
    <row r="417" spans="2:11" x14ac:dyDescent="0.25">
      <c r="B417" s="10" t="s">
        <v>17</v>
      </c>
      <c r="C417" s="11" t="s">
        <v>745</v>
      </c>
      <c r="D417" s="10" t="s">
        <v>18</v>
      </c>
      <c r="E417" s="10" t="s">
        <v>746</v>
      </c>
      <c r="F417" s="143" t="s">
        <v>342</v>
      </c>
      <c r="G417" s="143"/>
      <c r="H417" s="12" t="s">
        <v>19</v>
      </c>
      <c r="I417" s="13">
        <v>1.3231999999999999</v>
      </c>
      <c r="J417" s="14">
        <v>25.77</v>
      </c>
      <c r="K417" s="14">
        <v>34.090000000000003</v>
      </c>
    </row>
    <row r="418" spans="2:11" x14ac:dyDescent="0.25">
      <c r="B418" s="10" t="s">
        <v>17</v>
      </c>
      <c r="C418" s="11" t="s">
        <v>743</v>
      </c>
      <c r="D418" s="10" t="s">
        <v>18</v>
      </c>
      <c r="E418" s="10" t="s">
        <v>744</v>
      </c>
      <c r="F418" s="143" t="s">
        <v>342</v>
      </c>
      <c r="G418" s="143"/>
      <c r="H418" s="12" t="s">
        <v>19</v>
      </c>
      <c r="I418" s="13">
        <v>1.3231999999999999</v>
      </c>
      <c r="J418" s="14">
        <v>21.28</v>
      </c>
      <c r="K418" s="14">
        <v>28.15</v>
      </c>
    </row>
    <row r="419" spans="2:11" ht="26.4" x14ac:dyDescent="0.25">
      <c r="B419" s="20" t="s">
        <v>28</v>
      </c>
      <c r="C419" s="21" t="s">
        <v>763</v>
      </c>
      <c r="D419" s="20" t="s">
        <v>18</v>
      </c>
      <c r="E419" s="20" t="s">
        <v>764</v>
      </c>
      <c r="F419" s="144" t="s">
        <v>146</v>
      </c>
      <c r="G419" s="144"/>
      <c r="H419" s="22" t="s">
        <v>145</v>
      </c>
      <c r="I419" s="23">
        <v>1</v>
      </c>
      <c r="J419" s="24">
        <v>533.44000000000005</v>
      </c>
      <c r="K419" s="24">
        <v>533.44000000000005</v>
      </c>
    </row>
    <row r="420" spans="2:11" ht="26.4" x14ac:dyDescent="0.25">
      <c r="B420" s="20" t="s">
        <v>28</v>
      </c>
      <c r="C420" s="21" t="s">
        <v>765</v>
      </c>
      <c r="D420" s="20" t="s">
        <v>18</v>
      </c>
      <c r="E420" s="20" t="s">
        <v>766</v>
      </c>
      <c r="F420" s="144" t="s">
        <v>146</v>
      </c>
      <c r="G420" s="144"/>
      <c r="H420" s="22" t="s">
        <v>145</v>
      </c>
      <c r="I420" s="23">
        <v>3</v>
      </c>
      <c r="J420" s="24">
        <v>6.78</v>
      </c>
      <c r="K420" s="24">
        <v>20.34</v>
      </c>
    </row>
    <row r="421" spans="2:11" x14ac:dyDescent="0.25">
      <c r="B421" s="15"/>
      <c r="C421" s="15"/>
      <c r="D421" s="15"/>
      <c r="E421" s="15"/>
      <c r="F421" s="15" t="s">
        <v>20</v>
      </c>
      <c r="G421" s="16">
        <v>41.63</v>
      </c>
      <c r="H421" s="15" t="s">
        <v>21</v>
      </c>
      <c r="I421" s="16">
        <v>0</v>
      </c>
      <c r="J421" s="15" t="s">
        <v>22</v>
      </c>
      <c r="K421" s="16">
        <v>41.63</v>
      </c>
    </row>
    <row r="422" spans="2:11" x14ac:dyDescent="0.25">
      <c r="B422" s="15"/>
      <c r="C422" s="15"/>
      <c r="D422" s="15"/>
      <c r="E422" s="15"/>
      <c r="F422" s="15" t="s">
        <v>23</v>
      </c>
      <c r="G422" s="16">
        <v>177.53</v>
      </c>
      <c r="H422" s="15"/>
      <c r="I422" s="140" t="s">
        <v>24</v>
      </c>
      <c r="J422" s="140"/>
      <c r="K422" s="16">
        <v>793.55</v>
      </c>
    </row>
    <row r="423" spans="2:11" ht="14.4" thickBot="1" x14ac:dyDescent="0.3">
      <c r="B423" s="2"/>
      <c r="C423" s="2"/>
      <c r="D423" s="2"/>
      <c r="E423" s="2"/>
      <c r="F423" s="2"/>
      <c r="G423" s="2"/>
      <c r="H423" s="2" t="s">
        <v>25</v>
      </c>
      <c r="I423" s="17" t="s">
        <v>26</v>
      </c>
      <c r="J423" s="2" t="s">
        <v>27</v>
      </c>
      <c r="K423" s="18">
        <f>'SINTÉTICO (2)'!J47</f>
        <v>804.76</v>
      </c>
    </row>
    <row r="424" spans="2:11" ht="14.4" thickTop="1" x14ac:dyDescent="0.25"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2:11" x14ac:dyDescent="0.25">
      <c r="B425" s="8" t="s">
        <v>271</v>
      </c>
      <c r="C425" s="6" t="s">
        <v>14</v>
      </c>
      <c r="D425" s="8" t="s">
        <v>13</v>
      </c>
      <c r="E425" s="8" t="s">
        <v>0</v>
      </c>
      <c r="F425" s="141" t="s">
        <v>15</v>
      </c>
      <c r="G425" s="141"/>
      <c r="H425" s="7" t="s">
        <v>12</v>
      </c>
      <c r="I425" s="6" t="s">
        <v>1</v>
      </c>
      <c r="J425" s="6" t="s">
        <v>11</v>
      </c>
      <c r="K425" s="6" t="s">
        <v>2</v>
      </c>
    </row>
    <row r="426" spans="2:11" ht="39.6" x14ac:dyDescent="0.25">
      <c r="B426" s="5" t="s">
        <v>16</v>
      </c>
      <c r="C426" s="68" t="s">
        <v>272</v>
      </c>
      <c r="D426" s="5" t="s">
        <v>18</v>
      </c>
      <c r="E426" s="5" t="s">
        <v>273</v>
      </c>
      <c r="F426" s="142" t="s">
        <v>742</v>
      </c>
      <c r="G426" s="142"/>
      <c r="H426" s="4" t="s">
        <v>255</v>
      </c>
      <c r="I426" s="9">
        <v>1</v>
      </c>
      <c r="J426" s="3">
        <f>'SINTÉTICO (2)'!H48</f>
        <v>4.62</v>
      </c>
      <c r="K426" s="3">
        <f>J426</f>
        <v>4.62</v>
      </c>
    </row>
    <row r="427" spans="2:11" x14ac:dyDescent="0.25">
      <c r="B427" s="10" t="s">
        <v>17</v>
      </c>
      <c r="C427" s="11" t="s">
        <v>745</v>
      </c>
      <c r="D427" s="10" t="s">
        <v>18</v>
      </c>
      <c r="E427" s="10" t="s">
        <v>746</v>
      </c>
      <c r="F427" s="143" t="s">
        <v>342</v>
      </c>
      <c r="G427" s="143"/>
      <c r="H427" s="12" t="s">
        <v>19</v>
      </c>
      <c r="I427" s="13">
        <v>2.9000000000000001E-2</v>
      </c>
      <c r="J427" s="14">
        <v>25.77</v>
      </c>
      <c r="K427" s="14">
        <v>0.74</v>
      </c>
    </row>
    <row r="428" spans="2:11" x14ac:dyDescent="0.25">
      <c r="B428" s="10" t="s">
        <v>17</v>
      </c>
      <c r="C428" s="11" t="s">
        <v>743</v>
      </c>
      <c r="D428" s="10" t="s">
        <v>18</v>
      </c>
      <c r="E428" s="10" t="s">
        <v>744</v>
      </c>
      <c r="F428" s="143" t="s">
        <v>342</v>
      </c>
      <c r="G428" s="143"/>
      <c r="H428" s="12" t="s">
        <v>19</v>
      </c>
      <c r="I428" s="13">
        <v>2.9000000000000001E-2</v>
      </c>
      <c r="J428" s="14">
        <v>21.28</v>
      </c>
      <c r="K428" s="14">
        <v>0.61</v>
      </c>
    </row>
    <row r="429" spans="2:11" ht="26.4" x14ac:dyDescent="0.25">
      <c r="B429" s="20" t="s">
        <v>28</v>
      </c>
      <c r="C429" s="21" t="s">
        <v>767</v>
      </c>
      <c r="D429" s="20" t="s">
        <v>18</v>
      </c>
      <c r="E429" s="20" t="s">
        <v>768</v>
      </c>
      <c r="F429" s="144" t="s">
        <v>146</v>
      </c>
      <c r="G429" s="144"/>
      <c r="H429" s="22" t="s">
        <v>145</v>
      </c>
      <c r="I429" s="23">
        <v>9.4000000000000004E-3</v>
      </c>
      <c r="J429" s="24">
        <v>7.43</v>
      </c>
      <c r="K429" s="24">
        <v>0.06</v>
      </c>
    </row>
    <row r="430" spans="2:11" ht="26.4" x14ac:dyDescent="0.25">
      <c r="B430" s="20" t="s">
        <v>28</v>
      </c>
      <c r="C430" s="21" t="s">
        <v>769</v>
      </c>
      <c r="D430" s="20" t="s">
        <v>18</v>
      </c>
      <c r="E430" s="20" t="s">
        <v>770</v>
      </c>
      <c r="F430" s="144" t="s">
        <v>146</v>
      </c>
      <c r="G430" s="144"/>
      <c r="H430" s="22" t="s">
        <v>255</v>
      </c>
      <c r="I430" s="23">
        <v>1.2434000000000001</v>
      </c>
      <c r="J430" s="24">
        <v>2.52</v>
      </c>
      <c r="K430" s="24">
        <v>3.13</v>
      </c>
    </row>
    <row r="431" spans="2:11" x14ac:dyDescent="0.25">
      <c r="B431" s="15"/>
      <c r="C431" s="15"/>
      <c r="D431" s="15"/>
      <c r="E431" s="15"/>
      <c r="F431" s="15" t="s">
        <v>20</v>
      </c>
      <c r="G431" s="16">
        <v>0.91</v>
      </c>
      <c r="H431" s="15" t="s">
        <v>21</v>
      </c>
      <c r="I431" s="16">
        <v>0</v>
      </c>
      <c r="J431" s="15" t="s">
        <v>22</v>
      </c>
      <c r="K431" s="16">
        <v>0.91</v>
      </c>
    </row>
    <row r="432" spans="2:11" x14ac:dyDescent="0.25">
      <c r="B432" s="15"/>
      <c r="C432" s="15"/>
      <c r="D432" s="15"/>
      <c r="E432" s="15"/>
      <c r="F432" s="15" t="s">
        <v>23</v>
      </c>
      <c r="G432" s="16">
        <v>1.3</v>
      </c>
      <c r="H432" s="15"/>
      <c r="I432" s="140" t="s">
        <v>24</v>
      </c>
      <c r="J432" s="140"/>
      <c r="K432" s="16">
        <v>5.84</v>
      </c>
    </row>
    <row r="433" spans="2:11" ht="14.4" thickBot="1" x14ac:dyDescent="0.3">
      <c r="B433" s="2"/>
      <c r="C433" s="2"/>
      <c r="D433" s="2"/>
      <c r="E433" s="2"/>
      <c r="F433" s="2"/>
      <c r="G433" s="2"/>
      <c r="H433" s="2" t="s">
        <v>25</v>
      </c>
      <c r="I433" s="17" t="s">
        <v>771</v>
      </c>
      <c r="J433" s="2" t="s">
        <v>27</v>
      </c>
      <c r="K433" s="18">
        <f>'SINTÉTICO (2)'!J48</f>
        <v>1130.78</v>
      </c>
    </row>
    <row r="434" spans="2:11" ht="14.4" thickTop="1" x14ac:dyDescent="0.25"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2:11" x14ac:dyDescent="0.25">
      <c r="B435" s="8" t="s">
        <v>274</v>
      </c>
      <c r="C435" s="6" t="s">
        <v>14</v>
      </c>
      <c r="D435" s="8" t="s">
        <v>13</v>
      </c>
      <c r="E435" s="8" t="s">
        <v>0</v>
      </c>
      <c r="F435" s="141" t="s">
        <v>15</v>
      </c>
      <c r="G435" s="141"/>
      <c r="H435" s="7" t="s">
        <v>12</v>
      </c>
      <c r="I435" s="6" t="s">
        <v>1</v>
      </c>
      <c r="J435" s="6" t="s">
        <v>11</v>
      </c>
      <c r="K435" s="6" t="s">
        <v>2</v>
      </c>
    </row>
    <row r="436" spans="2:11" ht="39.6" x14ac:dyDescent="0.25">
      <c r="B436" s="5" t="s">
        <v>16</v>
      </c>
      <c r="C436" s="68" t="s">
        <v>275</v>
      </c>
      <c r="D436" s="5" t="s">
        <v>18</v>
      </c>
      <c r="E436" s="5" t="s">
        <v>276</v>
      </c>
      <c r="F436" s="142" t="s">
        <v>742</v>
      </c>
      <c r="G436" s="142"/>
      <c r="H436" s="4" t="s">
        <v>255</v>
      </c>
      <c r="I436" s="9">
        <v>1</v>
      </c>
      <c r="J436" s="3">
        <f>'SINTÉTICO (2)'!H49</f>
        <v>7.18</v>
      </c>
      <c r="K436" s="3">
        <f>J436</f>
        <v>7.18</v>
      </c>
    </row>
    <row r="437" spans="2:11" x14ac:dyDescent="0.25">
      <c r="B437" s="10" t="s">
        <v>17</v>
      </c>
      <c r="C437" s="11" t="s">
        <v>743</v>
      </c>
      <c r="D437" s="10" t="s">
        <v>18</v>
      </c>
      <c r="E437" s="10" t="s">
        <v>744</v>
      </c>
      <c r="F437" s="143" t="s">
        <v>342</v>
      </c>
      <c r="G437" s="143"/>
      <c r="H437" s="12" t="s">
        <v>19</v>
      </c>
      <c r="I437" s="13">
        <v>3.9E-2</v>
      </c>
      <c r="J437" s="14">
        <v>21.28</v>
      </c>
      <c r="K437" s="14">
        <v>0.82</v>
      </c>
    </row>
    <row r="438" spans="2:11" x14ac:dyDescent="0.25">
      <c r="B438" s="10" t="s">
        <v>17</v>
      </c>
      <c r="C438" s="11" t="s">
        <v>745</v>
      </c>
      <c r="D438" s="10" t="s">
        <v>18</v>
      </c>
      <c r="E438" s="10" t="s">
        <v>746</v>
      </c>
      <c r="F438" s="143" t="s">
        <v>342</v>
      </c>
      <c r="G438" s="143"/>
      <c r="H438" s="12" t="s">
        <v>19</v>
      </c>
      <c r="I438" s="13">
        <v>3.9E-2</v>
      </c>
      <c r="J438" s="14">
        <v>25.77</v>
      </c>
      <c r="K438" s="14">
        <v>1</v>
      </c>
    </row>
    <row r="439" spans="2:11" ht="26.4" x14ac:dyDescent="0.25">
      <c r="B439" s="20" t="s">
        <v>28</v>
      </c>
      <c r="C439" s="21" t="s">
        <v>772</v>
      </c>
      <c r="D439" s="20" t="s">
        <v>18</v>
      </c>
      <c r="E439" s="20" t="s">
        <v>773</v>
      </c>
      <c r="F439" s="144" t="s">
        <v>146</v>
      </c>
      <c r="G439" s="144"/>
      <c r="H439" s="22" t="s">
        <v>255</v>
      </c>
      <c r="I439" s="23">
        <v>1.2434000000000001</v>
      </c>
      <c r="J439" s="24">
        <v>4.1900000000000004</v>
      </c>
      <c r="K439" s="24">
        <v>5.2</v>
      </c>
    </row>
    <row r="440" spans="2:11" ht="26.4" x14ac:dyDescent="0.25">
      <c r="B440" s="20" t="s">
        <v>28</v>
      </c>
      <c r="C440" s="21" t="s">
        <v>767</v>
      </c>
      <c r="D440" s="20" t="s">
        <v>18</v>
      </c>
      <c r="E440" s="20" t="s">
        <v>768</v>
      </c>
      <c r="F440" s="144" t="s">
        <v>146</v>
      </c>
      <c r="G440" s="144"/>
      <c r="H440" s="22" t="s">
        <v>145</v>
      </c>
      <c r="I440" s="23">
        <v>9.4000000000000004E-3</v>
      </c>
      <c r="J440" s="24">
        <v>7.43</v>
      </c>
      <c r="K440" s="24">
        <v>0.06</v>
      </c>
    </row>
    <row r="441" spans="2:11" x14ac:dyDescent="0.25">
      <c r="B441" s="15"/>
      <c r="C441" s="15"/>
      <c r="D441" s="15"/>
      <c r="E441" s="15"/>
      <c r="F441" s="15" t="s">
        <v>20</v>
      </c>
      <c r="G441" s="16">
        <v>1.22</v>
      </c>
      <c r="H441" s="15" t="s">
        <v>21</v>
      </c>
      <c r="I441" s="16">
        <v>0</v>
      </c>
      <c r="J441" s="15" t="s">
        <v>22</v>
      </c>
      <c r="K441" s="16">
        <v>1.22</v>
      </c>
    </row>
    <row r="442" spans="2:11" x14ac:dyDescent="0.25">
      <c r="B442" s="15"/>
      <c r="C442" s="15"/>
      <c r="D442" s="15"/>
      <c r="E442" s="15"/>
      <c r="F442" s="15" t="s">
        <v>23</v>
      </c>
      <c r="G442" s="16">
        <v>2.04</v>
      </c>
      <c r="H442" s="15"/>
      <c r="I442" s="140" t="s">
        <v>24</v>
      </c>
      <c r="J442" s="140"/>
      <c r="K442" s="16">
        <v>9.1199999999999992</v>
      </c>
    </row>
    <row r="443" spans="2:11" ht="14.4" thickBot="1" x14ac:dyDescent="0.3">
      <c r="B443" s="2"/>
      <c r="C443" s="2"/>
      <c r="D443" s="2"/>
      <c r="E443" s="2"/>
      <c r="F443" s="2"/>
      <c r="G443" s="2"/>
      <c r="H443" s="2" t="s">
        <v>25</v>
      </c>
      <c r="I443" s="17" t="s">
        <v>774</v>
      </c>
      <c r="J443" s="2" t="s">
        <v>27</v>
      </c>
      <c r="K443" s="18">
        <f>'SINTÉTICO (2)'!J49</f>
        <v>7584.41</v>
      </c>
    </row>
    <row r="444" spans="2:11" ht="14.4" thickTop="1" x14ac:dyDescent="0.25"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2:11" x14ac:dyDescent="0.25">
      <c r="B445" s="8" t="s">
        <v>277</v>
      </c>
      <c r="C445" s="6" t="s">
        <v>14</v>
      </c>
      <c r="D445" s="8" t="s">
        <v>13</v>
      </c>
      <c r="E445" s="8" t="s">
        <v>0</v>
      </c>
      <c r="F445" s="141" t="s">
        <v>15</v>
      </c>
      <c r="G445" s="141"/>
      <c r="H445" s="7" t="s">
        <v>12</v>
      </c>
      <c r="I445" s="6" t="s">
        <v>1</v>
      </c>
      <c r="J445" s="6" t="s">
        <v>11</v>
      </c>
      <c r="K445" s="6" t="s">
        <v>2</v>
      </c>
    </row>
    <row r="446" spans="2:11" ht="39.6" x14ac:dyDescent="0.25">
      <c r="B446" s="5" t="s">
        <v>16</v>
      </c>
      <c r="C446" s="68" t="s">
        <v>278</v>
      </c>
      <c r="D446" s="5" t="s">
        <v>18</v>
      </c>
      <c r="E446" s="5" t="s">
        <v>279</v>
      </c>
      <c r="F446" s="142" t="s">
        <v>742</v>
      </c>
      <c r="G446" s="142"/>
      <c r="H446" s="4" t="s">
        <v>255</v>
      </c>
      <c r="I446" s="9">
        <v>1</v>
      </c>
      <c r="J446" s="3">
        <f>'SINTÉTICO (2)'!H50</f>
        <v>26.18</v>
      </c>
      <c r="K446" s="3">
        <f>J446</f>
        <v>26.18</v>
      </c>
    </row>
    <row r="447" spans="2:11" x14ac:dyDescent="0.25">
      <c r="B447" s="10" t="s">
        <v>17</v>
      </c>
      <c r="C447" s="11" t="s">
        <v>745</v>
      </c>
      <c r="D447" s="10" t="s">
        <v>18</v>
      </c>
      <c r="E447" s="10" t="s">
        <v>746</v>
      </c>
      <c r="F447" s="143" t="s">
        <v>342</v>
      </c>
      <c r="G447" s="143"/>
      <c r="H447" s="12" t="s">
        <v>19</v>
      </c>
      <c r="I447" s="13">
        <v>0.114</v>
      </c>
      <c r="J447" s="14">
        <v>25.77</v>
      </c>
      <c r="K447" s="14">
        <v>2.93</v>
      </c>
    </row>
    <row r="448" spans="2:11" x14ac:dyDescent="0.25">
      <c r="B448" s="10" t="s">
        <v>17</v>
      </c>
      <c r="C448" s="11" t="s">
        <v>743</v>
      </c>
      <c r="D448" s="10" t="s">
        <v>18</v>
      </c>
      <c r="E448" s="10" t="s">
        <v>744</v>
      </c>
      <c r="F448" s="143" t="s">
        <v>342</v>
      </c>
      <c r="G448" s="143"/>
      <c r="H448" s="12" t="s">
        <v>19</v>
      </c>
      <c r="I448" s="13">
        <v>0.114</v>
      </c>
      <c r="J448" s="14">
        <v>21.28</v>
      </c>
      <c r="K448" s="14">
        <v>2.42</v>
      </c>
    </row>
    <row r="449" spans="2:11" ht="26.4" x14ac:dyDescent="0.25">
      <c r="B449" s="20" t="s">
        <v>28</v>
      </c>
      <c r="C449" s="21" t="s">
        <v>775</v>
      </c>
      <c r="D449" s="20" t="s">
        <v>18</v>
      </c>
      <c r="E449" s="20" t="s">
        <v>776</v>
      </c>
      <c r="F449" s="144" t="s">
        <v>146</v>
      </c>
      <c r="G449" s="144"/>
      <c r="H449" s="22" t="s">
        <v>255</v>
      </c>
      <c r="I449" s="23">
        <v>1.2434000000000001</v>
      </c>
      <c r="J449" s="24">
        <v>16.43</v>
      </c>
      <c r="K449" s="24">
        <v>20.420000000000002</v>
      </c>
    </row>
    <row r="450" spans="2:11" ht="26.4" x14ac:dyDescent="0.25">
      <c r="B450" s="20" t="s">
        <v>28</v>
      </c>
      <c r="C450" s="21" t="s">
        <v>767</v>
      </c>
      <c r="D450" s="20" t="s">
        <v>18</v>
      </c>
      <c r="E450" s="20" t="s">
        <v>768</v>
      </c>
      <c r="F450" s="144" t="s">
        <v>146</v>
      </c>
      <c r="G450" s="144"/>
      <c r="H450" s="22" t="s">
        <v>145</v>
      </c>
      <c r="I450" s="23">
        <v>9.4000000000000004E-3</v>
      </c>
      <c r="J450" s="24">
        <v>7.43</v>
      </c>
      <c r="K450" s="24">
        <v>0.06</v>
      </c>
    </row>
    <row r="451" spans="2:11" x14ac:dyDescent="0.25">
      <c r="B451" s="15"/>
      <c r="C451" s="15"/>
      <c r="D451" s="15"/>
      <c r="E451" s="15"/>
      <c r="F451" s="15" t="s">
        <v>20</v>
      </c>
      <c r="G451" s="16">
        <v>3.57</v>
      </c>
      <c r="H451" s="15" t="s">
        <v>21</v>
      </c>
      <c r="I451" s="16">
        <v>0</v>
      </c>
      <c r="J451" s="15" t="s">
        <v>22</v>
      </c>
      <c r="K451" s="16">
        <v>3.57</v>
      </c>
    </row>
    <row r="452" spans="2:11" x14ac:dyDescent="0.25">
      <c r="B452" s="15"/>
      <c r="C452" s="15"/>
      <c r="D452" s="15"/>
      <c r="E452" s="15"/>
      <c r="F452" s="15" t="s">
        <v>23</v>
      </c>
      <c r="G452" s="16">
        <v>7.44</v>
      </c>
      <c r="H452" s="15"/>
      <c r="I452" s="140" t="s">
        <v>24</v>
      </c>
      <c r="J452" s="140"/>
      <c r="K452" s="16">
        <v>33.270000000000003</v>
      </c>
    </row>
    <row r="453" spans="2:11" ht="14.4" thickBot="1" x14ac:dyDescent="0.3">
      <c r="B453" s="2"/>
      <c r="C453" s="2"/>
      <c r="D453" s="2"/>
      <c r="E453" s="2"/>
      <c r="F453" s="2"/>
      <c r="G453" s="2"/>
      <c r="H453" s="2" t="s">
        <v>25</v>
      </c>
      <c r="I453" s="17" t="s">
        <v>382</v>
      </c>
      <c r="J453" s="2" t="s">
        <v>27</v>
      </c>
      <c r="K453" s="18">
        <f>'SINTÉTICO (2)'!J50</f>
        <v>472.15</v>
      </c>
    </row>
    <row r="454" spans="2:11" ht="14.4" thickTop="1" x14ac:dyDescent="0.25"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2:11" x14ac:dyDescent="0.25">
      <c r="B455" s="8" t="s">
        <v>280</v>
      </c>
      <c r="C455" s="6" t="s">
        <v>14</v>
      </c>
      <c r="D455" s="8" t="s">
        <v>13</v>
      </c>
      <c r="E455" s="8" t="s">
        <v>0</v>
      </c>
      <c r="F455" s="141" t="s">
        <v>15</v>
      </c>
      <c r="G455" s="141"/>
      <c r="H455" s="7" t="s">
        <v>12</v>
      </c>
      <c r="I455" s="6" t="s">
        <v>1</v>
      </c>
      <c r="J455" s="6" t="s">
        <v>11</v>
      </c>
      <c r="K455" s="6" t="s">
        <v>2</v>
      </c>
    </row>
    <row r="456" spans="2:11" ht="39.6" x14ac:dyDescent="0.25">
      <c r="B456" s="5" t="s">
        <v>16</v>
      </c>
      <c r="C456" s="68" t="s">
        <v>281</v>
      </c>
      <c r="D456" s="5" t="s">
        <v>18</v>
      </c>
      <c r="E456" s="5" t="s">
        <v>282</v>
      </c>
      <c r="F456" s="142" t="s">
        <v>742</v>
      </c>
      <c r="G456" s="142"/>
      <c r="H456" s="4" t="s">
        <v>255</v>
      </c>
      <c r="I456" s="9">
        <v>1</v>
      </c>
      <c r="J456" s="3">
        <f>'SINTÉTICO (2)'!H51</f>
        <v>42.77</v>
      </c>
      <c r="K456" s="3">
        <f>J456</f>
        <v>42.77</v>
      </c>
    </row>
    <row r="457" spans="2:11" x14ac:dyDescent="0.25">
      <c r="B457" s="10" t="s">
        <v>17</v>
      </c>
      <c r="C457" s="11" t="s">
        <v>745</v>
      </c>
      <c r="D457" s="10" t="s">
        <v>18</v>
      </c>
      <c r="E457" s="10" t="s">
        <v>746</v>
      </c>
      <c r="F457" s="143" t="s">
        <v>342</v>
      </c>
      <c r="G457" s="143"/>
      <c r="H457" s="12" t="s">
        <v>19</v>
      </c>
      <c r="I457" s="13">
        <v>6.9699999999999998E-2</v>
      </c>
      <c r="J457" s="14">
        <v>25.77</v>
      </c>
      <c r="K457" s="14">
        <v>1.79</v>
      </c>
    </row>
    <row r="458" spans="2:11" x14ac:dyDescent="0.25">
      <c r="B458" s="10" t="s">
        <v>17</v>
      </c>
      <c r="C458" s="11" t="s">
        <v>743</v>
      </c>
      <c r="D458" s="10" t="s">
        <v>18</v>
      </c>
      <c r="E458" s="10" t="s">
        <v>744</v>
      </c>
      <c r="F458" s="143" t="s">
        <v>342</v>
      </c>
      <c r="G458" s="143"/>
      <c r="H458" s="12" t="s">
        <v>19</v>
      </c>
      <c r="I458" s="13">
        <v>6.9699999999999998E-2</v>
      </c>
      <c r="J458" s="14">
        <v>21.28</v>
      </c>
      <c r="K458" s="14">
        <v>1.48</v>
      </c>
    </row>
    <row r="459" spans="2:11" ht="39.6" x14ac:dyDescent="0.25">
      <c r="B459" s="20" t="s">
        <v>28</v>
      </c>
      <c r="C459" s="21" t="s">
        <v>777</v>
      </c>
      <c r="D459" s="20" t="s">
        <v>18</v>
      </c>
      <c r="E459" s="20" t="s">
        <v>778</v>
      </c>
      <c r="F459" s="144" t="s">
        <v>146</v>
      </c>
      <c r="G459" s="144"/>
      <c r="H459" s="22" t="s">
        <v>255</v>
      </c>
      <c r="I459" s="23">
        <v>1.0149999999999999</v>
      </c>
      <c r="J459" s="24">
        <v>38.26</v>
      </c>
      <c r="K459" s="24">
        <v>38.83</v>
      </c>
    </row>
    <row r="460" spans="2:11" ht="26.4" x14ac:dyDescent="0.25">
      <c r="B460" s="20" t="s">
        <v>28</v>
      </c>
      <c r="C460" s="21" t="s">
        <v>767</v>
      </c>
      <c r="D460" s="20" t="s">
        <v>18</v>
      </c>
      <c r="E460" s="20" t="s">
        <v>768</v>
      </c>
      <c r="F460" s="144" t="s">
        <v>146</v>
      </c>
      <c r="G460" s="144"/>
      <c r="H460" s="22" t="s">
        <v>145</v>
      </c>
      <c r="I460" s="23">
        <v>8.9999999999999993E-3</v>
      </c>
      <c r="J460" s="24">
        <v>7.43</v>
      </c>
      <c r="K460" s="24">
        <v>0.06</v>
      </c>
    </row>
    <row r="461" spans="2:11" x14ac:dyDescent="0.25">
      <c r="B461" s="15"/>
      <c r="C461" s="15"/>
      <c r="D461" s="15"/>
      <c r="E461" s="15"/>
      <c r="F461" s="15" t="s">
        <v>20</v>
      </c>
      <c r="G461" s="16">
        <v>2.19</v>
      </c>
      <c r="H461" s="15" t="s">
        <v>21</v>
      </c>
      <c r="I461" s="16">
        <v>0</v>
      </c>
      <c r="J461" s="15" t="s">
        <v>22</v>
      </c>
      <c r="K461" s="16">
        <v>2.19</v>
      </c>
    </row>
    <row r="462" spans="2:11" x14ac:dyDescent="0.25">
      <c r="B462" s="15"/>
      <c r="C462" s="15"/>
      <c r="D462" s="15"/>
      <c r="E462" s="15"/>
      <c r="F462" s="15" t="s">
        <v>23</v>
      </c>
      <c r="G462" s="16">
        <v>12.15</v>
      </c>
      <c r="H462" s="15"/>
      <c r="I462" s="140" t="s">
        <v>24</v>
      </c>
      <c r="J462" s="140"/>
      <c r="K462" s="16">
        <v>54.31</v>
      </c>
    </row>
    <row r="463" spans="2:11" ht="14.4" thickBot="1" x14ac:dyDescent="0.3">
      <c r="B463" s="2"/>
      <c r="C463" s="2"/>
      <c r="D463" s="2"/>
      <c r="E463" s="2"/>
      <c r="F463" s="2"/>
      <c r="G463" s="2"/>
      <c r="H463" s="2" t="s">
        <v>25</v>
      </c>
      <c r="I463" s="17" t="s">
        <v>779</v>
      </c>
      <c r="J463" s="2" t="s">
        <v>27</v>
      </c>
      <c r="K463" s="18">
        <f>'SINTÉTICO (2)'!J51</f>
        <v>2258.9499999999998</v>
      </c>
    </row>
    <row r="464" spans="2:11" ht="14.4" thickTop="1" x14ac:dyDescent="0.25"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2:11" x14ac:dyDescent="0.25">
      <c r="B465" s="8" t="s">
        <v>283</v>
      </c>
      <c r="C465" s="6" t="s">
        <v>14</v>
      </c>
      <c r="D465" s="8" t="s">
        <v>13</v>
      </c>
      <c r="E465" s="8" t="s">
        <v>0</v>
      </c>
      <c r="F465" s="141" t="s">
        <v>15</v>
      </c>
      <c r="G465" s="141"/>
      <c r="H465" s="7" t="s">
        <v>12</v>
      </c>
      <c r="I465" s="6" t="s">
        <v>1</v>
      </c>
      <c r="J465" s="6" t="s">
        <v>11</v>
      </c>
      <c r="K465" s="6" t="s">
        <v>2</v>
      </c>
    </row>
    <row r="466" spans="2:11" ht="26.4" x14ac:dyDescent="0.25">
      <c r="B466" s="5" t="s">
        <v>16</v>
      </c>
      <c r="C466" s="68" t="s">
        <v>284</v>
      </c>
      <c r="D466" s="5" t="s">
        <v>18</v>
      </c>
      <c r="E466" s="5" t="s">
        <v>285</v>
      </c>
      <c r="F466" s="142" t="s">
        <v>742</v>
      </c>
      <c r="G466" s="142"/>
      <c r="H466" s="4" t="s">
        <v>145</v>
      </c>
      <c r="I466" s="9">
        <v>1</v>
      </c>
      <c r="J466" s="3">
        <f>'SINTÉTICO (2)'!H52</f>
        <v>33.01</v>
      </c>
      <c r="K466" s="3">
        <f>J466</f>
        <v>33.01</v>
      </c>
    </row>
    <row r="467" spans="2:11" ht="39.6" x14ac:dyDescent="0.25">
      <c r="B467" s="10" t="s">
        <v>17</v>
      </c>
      <c r="C467" s="11" t="s">
        <v>780</v>
      </c>
      <c r="D467" s="10" t="s">
        <v>18</v>
      </c>
      <c r="E467" s="10" t="s">
        <v>781</v>
      </c>
      <c r="F467" s="143" t="s">
        <v>742</v>
      </c>
      <c r="G467" s="143"/>
      <c r="H467" s="12" t="s">
        <v>145</v>
      </c>
      <c r="I467" s="13">
        <v>1</v>
      </c>
      <c r="J467" s="14">
        <v>10.28</v>
      </c>
      <c r="K467" s="14">
        <v>10.28</v>
      </c>
    </row>
    <row r="468" spans="2:11" ht="26.4" x14ac:dyDescent="0.25">
      <c r="B468" s="10" t="s">
        <v>17</v>
      </c>
      <c r="C468" s="11" t="s">
        <v>782</v>
      </c>
      <c r="D468" s="10" t="s">
        <v>18</v>
      </c>
      <c r="E468" s="10" t="s">
        <v>783</v>
      </c>
      <c r="F468" s="143" t="s">
        <v>742</v>
      </c>
      <c r="G468" s="143"/>
      <c r="H468" s="12" t="s">
        <v>145</v>
      </c>
      <c r="I468" s="13">
        <v>1</v>
      </c>
      <c r="J468" s="14">
        <v>22.45</v>
      </c>
      <c r="K468" s="14">
        <v>22.45</v>
      </c>
    </row>
    <row r="469" spans="2:11" x14ac:dyDescent="0.25">
      <c r="B469" s="15"/>
      <c r="C469" s="15"/>
      <c r="D469" s="15"/>
      <c r="E469" s="15"/>
      <c r="F469" s="15" t="s">
        <v>20</v>
      </c>
      <c r="G469" s="16">
        <v>13.98</v>
      </c>
      <c r="H469" s="15" t="s">
        <v>21</v>
      </c>
      <c r="I469" s="16">
        <v>0</v>
      </c>
      <c r="J469" s="15" t="s">
        <v>22</v>
      </c>
      <c r="K469" s="16">
        <v>13.98</v>
      </c>
    </row>
    <row r="470" spans="2:11" x14ac:dyDescent="0.25">
      <c r="B470" s="15"/>
      <c r="C470" s="15"/>
      <c r="D470" s="15"/>
      <c r="E470" s="15"/>
      <c r="F470" s="15" t="s">
        <v>23</v>
      </c>
      <c r="G470" s="16">
        <v>9.43</v>
      </c>
      <c r="H470" s="15"/>
      <c r="I470" s="140" t="s">
        <v>24</v>
      </c>
      <c r="J470" s="140"/>
      <c r="K470" s="16">
        <v>42.16</v>
      </c>
    </row>
    <row r="471" spans="2:11" ht="14.4" thickBot="1" x14ac:dyDescent="0.3">
      <c r="B471" s="2"/>
      <c r="C471" s="2"/>
      <c r="D471" s="2"/>
      <c r="E471" s="2"/>
      <c r="F471" s="2"/>
      <c r="G471" s="2"/>
      <c r="H471" s="2" t="s">
        <v>25</v>
      </c>
      <c r="I471" s="17" t="s">
        <v>535</v>
      </c>
      <c r="J471" s="2" t="s">
        <v>27</v>
      </c>
      <c r="K471" s="18">
        <f>'SINTÉTICO (2)'!J52</f>
        <v>170.09</v>
      </c>
    </row>
    <row r="472" spans="2:11" ht="14.4" thickTop="1" x14ac:dyDescent="0.25"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2:11" x14ac:dyDescent="0.25">
      <c r="B473" s="8" t="s">
        <v>286</v>
      </c>
      <c r="C473" s="6" t="s">
        <v>14</v>
      </c>
      <c r="D473" s="8" t="s">
        <v>13</v>
      </c>
      <c r="E473" s="8" t="s">
        <v>0</v>
      </c>
      <c r="F473" s="141" t="s">
        <v>15</v>
      </c>
      <c r="G473" s="141"/>
      <c r="H473" s="7" t="s">
        <v>12</v>
      </c>
      <c r="I473" s="6" t="s">
        <v>1</v>
      </c>
      <c r="J473" s="6" t="s">
        <v>11</v>
      </c>
      <c r="K473" s="6" t="s">
        <v>2</v>
      </c>
    </row>
    <row r="474" spans="2:11" ht="26.4" x14ac:dyDescent="0.25">
      <c r="B474" s="5" t="s">
        <v>16</v>
      </c>
      <c r="C474" s="68" t="s">
        <v>287</v>
      </c>
      <c r="D474" s="5" t="s">
        <v>18</v>
      </c>
      <c r="E474" s="5" t="s">
        <v>288</v>
      </c>
      <c r="F474" s="142" t="s">
        <v>742</v>
      </c>
      <c r="G474" s="142"/>
      <c r="H474" s="4" t="s">
        <v>145</v>
      </c>
      <c r="I474" s="9">
        <v>1</v>
      </c>
      <c r="J474" s="3">
        <f>'SINTÉTICO (2)'!H53</f>
        <v>35.15</v>
      </c>
      <c r="K474" s="3">
        <f>J474</f>
        <v>35.15</v>
      </c>
    </row>
    <row r="475" spans="2:11" ht="39.6" x14ac:dyDescent="0.25">
      <c r="B475" s="10" t="s">
        <v>17</v>
      </c>
      <c r="C475" s="11" t="s">
        <v>780</v>
      </c>
      <c r="D475" s="10" t="s">
        <v>18</v>
      </c>
      <c r="E475" s="10" t="s">
        <v>781</v>
      </c>
      <c r="F475" s="143" t="s">
        <v>742</v>
      </c>
      <c r="G475" s="143"/>
      <c r="H475" s="12" t="s">
        <v>145</v>
      </c>
      <c r="I475" s="13">
        <v>1</v>
      </c>
      <c r="J475" s="14">
        <v>10.28</v>
      </c>
      <c r="K475" s="14">
        <v>10.28</v>
      </c>
    </row>
    <row r="476" spans="2:11" ht="26.4" x14ac:dyDescent="0.25">
      <c r="B476" s="10" t="s">
        <v>17</v>
      </c>
      <c r="C476" s="11" t="s">
        <v>784</v>
      </c>
      <c r="D476" s="10" t="s">
        <v>18</v>
      </c>
      <c r="E476" s="10" t="s">
        <v>785</v>
      </c>
      <c r="F476" s="143" t="s">
        <v>742</v>
      </c>
      <c r="G476" s="143"/>
      <c r="H476" s="12" t="s">
        <v>145</v>
      </c>
      <c r="I476" s="13">
        <v>1</v>
      </c>
      <c r="J476" s="14">
        <v>24.55</v>
      </c>
      <c r="K476" s="14">
        <v>24.55</v>
      </c>
    </row>
    <row r="477" spans="2:11" x14ac:dyDescent="0.25">
      <c r="B477" s="15"/>
      <c r="C477" s="15"/>
      <c r="D477" s="15"/>
      <c r="E477" s="15"/>
      <c r="F477" s="15" t="s">
        <v>20</v>
      </c>
      <c r="G477" s="16">
        <v>13.98</v>
      </c>
      <c r="H477" s="15" t="s">
        <v>21</v>
      </c>
      <c r="I477" s="16">
        <v>0</v>
      </c>
      <c r="J477" s="15" t="s">
        <v>22</v>
      </c>
      <c r="K477" s="16">
        <v>13.98</v>
      </c>
    </row>
    <row r="478" spans="2:11" x14ac:dyDescent="0.25">
      <c r="B478" s="15"/>
      <c r="C478" s="15"/>
      <c r="D478" s="15"/>
      <c r="E478" s="15"/>
      <c r="F478" s="15" t="s">
        <v>23</v>
      </c>
      <c r="G478" s="16">
        <v>10.029999999999999</v>
      </c>
      <c r="H478" s="15"/>
      <c r="I478" s="140" t="s">
        <v>24</v>
      </c>
      <c r="J478" s="140"/>
      <c r="K478" s="16">
        <v>44.86</v>
      </c>
    </row>
    <row r="479" spans="2:11" ht="14.4" thickBot="1" x14ac:dyDescent="0.3">
      <c r="B479" s="2"/>
      <c r="C479" s="2"/>
      <c r="D479" s="2"/>
      <c r="E479" s="2"/>
      <c r="F479" s="2"/>
      <c r="G479" s="2"/>
      <c r="H479" s="2" t="s">
        <v>25</v>
      </c>
      <c r="I479" s="17" t="s">
        <v>26</v>
      </c>
      <c r="J479" s="2" t="s">
        <v>27</v>
      </c>
      <c r="K479" s="18">
        <f>'SINTÉTICO (2)'!J53</f>
        <v>45.28</v>
      </c>
    </row>
    <row r="480" spans="2:11" ht="14.4" thickTop="1" x14ac:dyDescent="0.25"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2:11" x14ac:dyDescent="0.25">
      <c r="B481" s="8" t="s">
        <v>289</v>
      </c>
      <c r="C481" s="6" t="s">
        <v>14</v>
      </c>
      <c r="D481" s="8" t="s">
        <v>13</v>
      </c>
      <c r="E481" s="8" t="s">
        <v>0</v>
      </c>
      <c r="F481" s="141" t="s">
        <v>15</v>
      </c>
      <c r="G481" s="141"/>
      <c r="H481" s="7" t="s">
        <v>12</v>
      </c>
      <c r="I481" s="6" t="s">
        <v>1</v>
      </c>
      <c r="J481" s="6" t="s">
        <v>11</v>
      </c>
      <c r="K481" s="6" t="s">
        <v>2</v>
      </c>
    </row>
    <row r="482" spans="2:11" ht="26.4" x14ac:dyDescent="0.25">
      <c r="B482" s="5" t="s">
        <v>16</v>
      </c>
      <c r="C482" s="68" t="s">
        <v>290</v>
      </c>
      <c r="D482" s="5" t="s">
        <v>18</v>
      </c>
      <c r="E482" s="5" t="s">
        <v>291</v>
      </c>
      <c r="F482" s="142" t="s">
        <v>742</v>
      </c>
      <c r="G482" s="142"/>
      <c r="H482" s="4" t="s">
        <v>145</v>
      </c>
      <c r="I482" s="9">
        <v>1</v>
      </c>
      <c r="J482" s="3">
        <f>'SINTÉTICO (2)'!H54</f>
        <v>17.690000000000001</v>
      </c>
      <c r="K482" s="3">
        <f>J482</f>
        <v>17.690000000000001</v>
      </c>
    </row>
    <row r="483" spans="2:11" x14ac:dyDescent="0.25">
      <c r="B483" s="10" t="s">
        <v>17</v>
      </c>
      <c r="C483" s="11" t="s">
        <v>745</v>
      </c>
      <c r="D483" s="10" t="s">
        <v>18</v>
      </c>
      <c r="E483" s="10" t="s">
        <v>746</v>
      </c>
      <c r="F483" s="143" t="s">
        <v>342</v>
      </c>
      <c r="G483" s="143"/>
      <c r="H483" s="12" t="s">
        <v>19</v>
      </c>
      <c r="I483" s="13">
        <v>0.23200000000000001</v>
      </c>
      <c r="J483" s="14">
        <v>25.77</v>
      </c>
      <c r="K483" s="14">
        <v>5.97</v>
      </c>
    </row>
    <row r="484" spans="2:11" x14ac:dyDescent="0.25">
      <c r="B484" s="10" t="s">
        <v>17</v>
      </c>
      <c r="C484" s="11" t="s">
        <v>743</v>
      </c>
      <c r="D484" s="10" t="s">
        <v>18</v>
      </c>
      <c r="E484" s="10" t="s">
        <v>744</v>
      </c>
      <c r="F484" s="143" t="s">
        <v>342</v>
      </c>
      <c r="G484" s="143"/>
      <c r="H484" s="12" t="s">
        <v>19</v>
      </c>
      <c r="I484" s="13">
        <v>0.23200000000000001</v>
      </c>
      <c r="J484" s="14">
        <v>21.28</v>
      </c>
      <c r="K484" s="14">
        <v>4.93</v>
      </c>
    </row>
    <row r="485" spans="2:11" x14ac:dyDescent="0.25">
      <c r="B485" s="20" t="s">
        <v>28</v>
      </c>
      <c r="C485" s="21" t="s">
        <v>786</v>
      </c>
      <c r="D485" s="20" t="s">
        <v>18</v>
      </c>
      <c r="E485" s="20" t="s">
        <v>787</v>
      </c>
      <c r="F485" s="144" t="s">
        <v>146</v>
      </c>
      <c r="G485" s="144"/>
      <c r="H485" s="22" t="s">
        <v>145</v>
      </c>
      <c r="I485" s="23">
        <v>1</v>
      </c>
      <c r="J485" s="24">
        <v>6.63</v>
      </c>
      <c r="K485" s="24">
        <v>6.63</v>
      </c>
    </row>
    <row r="486" spans="2:11" x14ac:dyDescent="0.25">
      <c r="B486" s="15"/>
      <c r="C486" s="15"/>
      <c r="D486" s="15"/>
      <c r="E486" s="15"/>
      <c r="F486" s="15" t="s">
        <v>20</v>
      </c>
      <c r="G486" s="16">
        <v>7.29</v>
      </c>
      <c r="H486" s="15" t="s">
        <v>21</v>
      </c>
      <c r="I486" s="16">
        <v>0</v>
      </c>
      <c r="J486" s="15" t="s">
        <v>22</v>
      </c>
      <c r="K486" s="16">
        <v>7.29</v>
      </c>
    </row>
    <row r="487" spans="2:11" x14ac:dyDescent="0.25">
      <c r="B487" s="15"/>
      <c r="C487" s="15"/>
      <c r="D487" s="15"/>
      <c r="E487" s="15"/>
      <c r="F487" s="15" t="s">
        <v>23</v>
      </c>
      <c r="G487" s="16">
        <v>5.05</v>
      </c>
      <c r="H487" s="15"/>
      <c r="I487" s="140" t="s">
        <v>24</v>
      </c>
      <c r="J487" s="140"/>
      <c r="K487" s="16">
        <v>22.58</v>
      </c>
    </row>
    <row r="488" spans="2:11" ht="14.4" thickBot="1" x14ac:dyDescent="0.3">
      <c r="B488" s="2"/>
      <c r="C488" s="2"/>
      <c r="D488" s="2"/>
      <c r="E488" s="2"/>
      <c r="F488" s="2"/>
      <c r="G488" s="2"/>
      <c r="H488" s="2" t="s">
        <v>25</v>
      </c>
      <c r="I488" s="17" t="s">
        <v>760</v>
      </c>
      <c r="J488" s="2" t="s">
        <v>27</v>
      </c>
      <c r="K488" s="18">
        <f>'SINTÉTICO (2)'!J54</f>
        <v>159.52000000000001</v>
      </c>
    </row>
    <row r="489" spans="2:11" ht="14.4" thickTop="1" x14ac:dyDescent="0.25"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2:11" x14ac:dyDescent="0.25">
      <c r="B490" s="8" t="s">
        <v>292</v>
      </c>
      <c r="C490" s="6" t="s">
        <v>14</v>
      </c>
      <c r="D490" s="8" t="s">
        <v>13</v>
      </c>
      <c r="E490" s="8" t="s">
        <v>0</v>
      </c>
      <c r="F490" s="141" t="s">
        <v>15</v>
      </c>
      <c r="G490" s="141"/>
      <c r="H490" s="7" t="s">
        <v>12</v>
      </c>
      <c r="I490" s="6" t="s">
        <v>1</v>
      </c>
      <c r="J490" s="6" t="s">
        <v>11</v>
      </c>
      <c r="K490" s="6" t="s">
        <v>2</v>
      </c>
    </row>
    <row r="491" spans="2:11" x14ac:dyDescent="0.25">
      <c r="B491" s="5" t="s">
        <v>16</v>
      </c>
      <c r="C491" s="68" t="s">
        <v>293</v>
      </c>
      <c r="D491" s="5" t="s">
        <v>192</v>
      </c>
      <c r="E491" s="5" t="s">
        <v>294</v>
      </c>
      <c r="F491" s="142">
        <v>0</v>
      </c>
      <c r="G491" s="142"/>
      <c r="H491" s="4" t="s">
        <v>145</v>
      </c>
      <c r="I491" s="9">
        <v>1</v>
      </c>
      <c r="J491" s="3">
        <f>'SINTÉTICO (2)'!H55</f>
        <v>128.84</v>
      </c>
      <c r="K491" s="3">
        <f>J491</f>
        <v>128.84</v>
      </c>
    </row>
    <row r="492" spans="2:11" x14ac:dyDescent="0.25">
      <c r="B492" s="20" t="s">
        <v>28</v>
      </c>
      <c r="C492" s="21" t="s">
        <v>788</v>
      </c>
      <c r="D492" s="20" t="s">
        <v>192</v>
      </c>
      <c r="E492" s="20" t="s">
        <v>789</v>
      </c>
      <c r="F492" s="144" t="s">
        <v>146</v>
      </c>
      <c r="G492" s="144"/>
      <c r="H492" s="22" t="s">
        <v>145</v>
      </c>
      <c r="I492" s="23">
        <v>1</v>
      </c>
      <c r="J492" s="24">
        <v>80.040000000000006</v>
      </c>
      <c r="K492" s="24">
        <v>80.040000000000006</v>
      </c>
    </row>
    <row r="493" spans="2:11" x14ac:dyDescent="0.25">
      <c r="B493" s="20" t="s">
        <v>28</v>
      </c>
      <c r="C493" s="21" t="s">
        <v>790</v>
      </c>
      <c r="D493" s="20" t="s">
        <v>192</v>
      </c>
      <c r="E493" s="20" t="s">
        <v>791</v>
      </c>
      <c r="F493" s="144" t="s">
        <v>375</v>
      </c>
      <c r="G493" s="144"/>
      <c r="H493" s="22" t="s">
        <v>19</v>
      </c>
      <c r="I493" s="23">
        <v>1.1000000000000001</v>
      </c>
      <c r="J493" s="24">
        <v>24.15</v>
      </c>
      <c r="K493" s="24">
        <v>26.56</v>
      </c>
    </row>
    <row r="494" spans="2:11" x14ac:dyDescent="0.25">
      <c r="B494" s="20" t="s">
        <v>28</v>
      </c>
      <c r="C494" s="21" t="s">
        <v>792</v>
      </c>
      <c r="D494" s="20" t="s">
        <v>192</v>
      </c>
      <c r="E494" s="20" t="s">
        <v>793</v>
      </c>
      <c r="F494" s="144" t="s">
        <v>375</v>
      </c>
      <c r="G494" s="144"/>
      <c r="H494" s="22" t="s">
        <v>19</v>
      </c>
      <c r="I494" s="23">
        <v>1.1000000000000001</v>
      </c>
      <c r="J494" s="24">
        <v>19.100000000000001</v>
      </c>
      <c r="K494" s="24">
        <v>21.01</v>
      </c>
    </row>
    <row r="495" spans="2:11" x14ac:dyDescent="0.25">
      <c r="B495" s="15"/>
      <c r="C495" s="15"/>
      <c r="D495" s="15"/>
      <c r="E495" s="15"/>
      <c r="F495" s="15" t="s">
        <v>20</v>
      </c>
      <c r="G495" s="16">
        <v>47.57</v>
      </c>
      <c r="H495" s="15" t="s">
        <v>21</v>
      </c>
      <c r="I495" s="16">
        <v>0</v>
      </c>
      <c r="J495" s="15" t="s">
        <v>22</v>
      </c>
      <c r="K495" s="16">
        <v>47.57</v>
      </c>
    </row>
    <row r="496" spans="2:11" x14ac:dyDescent="0.25">
      <c r="B496" s="15"/>
      <c r="C496" s="15"/>
      <c r="D496" s="15"/>
      <c r="E496" s="15"/>
      <c r="F496" s="15" t="s">
        <v>23</v>
      </c>
      <c r="G496" s="16">
        <v>36.770000000000003</v>
      </c>
      <c r="H496" s="15"/>
      <c r="I496" s="140" t="s">
        <v>24</v>
      </c>
      <c r="J496" s="140"/>
      <c r="K496" s="16">
        <v>164.38</v>
      </c>
    </row>
    <row r="497" spans="2:11" ht="14.4" thickBot="1" x14ac:dyDescent="0.3">
      <c r="B497" s="2"/>
      <c r="C497" s="2"/>
      <c r="D497" s="2"/>
      <c r="E497" s="2"/>
      <c r="F497" s="2"/>
      <c r="G497" s="2"/>
      <c r="H497" s="2" t="s">
        <v>25</v>
      </c>
      <c r="I497" s="17" t="s">
        <v>372</v>
      </c>
      <c r="J497" s="2" t="s">
        <v>27</v>
      </c>
      <c r="K497" s="18">
        <f>'SINTÉTICO (2)'!J55</f>
        <v>995.83</v>
      </c>
    </row>
    <row r="498" spans="2:11" ht="14.4" thickTop="1" x14ac:dyDescent="0.25"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2:11" x14ac:dyDescent="0.25">
      <c r="B499" s="8" t="s">
        <v>295</v>
      </c>
      <c r="C499" s="6" t="s">
        <v>14</v>
      </c>
      <c r="D499" s="8" t="s">
        <v>13</v>
      </c>
      <c r="E499" s="8" t="s">
        <v>0</v>
      </c>
      <c r="F499" s="141" t="s">
        <v>15</v>
      </c>
      <c r="G499" s="141"/>
      <c r="H499" s="7" t="s">
        <v>12</v>
      </c>
      <c r="I499" s="6" t="s">
        <v>1</v>
      </c>
      <c r="J499" s="6" t="s">
        <v>11</v>
      </c>
      <c r="K499" s="6" t="s">
        <v>2</v>
      </c>
    </row>
    <row r="500" spans="2:11" x14ac:dyDescent="0.25">
      <c r="B500" s="5" t="s">
        <v>16</v>
      </c>
      <c r="C500" s="68" t="s">
        <v>296</v>
      </c>
      <c r="D500" s="5" t="s">
        <v>192</v>
      </c>
      <c r="E500" s="5" t="s">
        <v>297</v>
      </c>
      <c r="F500" s="142">
        <v>0</v>
      </c>
      <c r="G500" s="142"/>
      <c r="H500" s="4" t="s">
        <v>145</v>
      </c>
      <c r="I500" s="9">
        <v>1</v>
      </c>
      <c r="J500" s="3">
        <f>'SINTÉTICO (2)'!H56</f>
        <v>86.28</v>
      </c>
      <c r="K500" s="3">
        <f>J500</f>
        <v>86.28</v>
      </c>
    </row>
    <row r="501" spans="2:11" x14ac:dyDescent="0.25">
      <c r="B501" s="20" t="s">
        <v>28</v>
      </c>
      <c r="C501" s="21" t="s">
        <v>794</v>
      </c>
      <c r="D501" s="20" t="s">
        <v>192</v>
      </c>
      <c r="E501" s="20" t="s">
        <v>795</v>
      </c>
      <c r="F501" s="144" t="s">
        <v>146</v>
      </c>
      <c r="G501" s="144"/>
      <c r="H501" s="22" t="s">
        <v>145</v>
      </c>
      <c r="I501" s="23">
        <v>1</v>
      </c>
      <c r="J501" s="24">
        <v>51.79</v>
      </c>
      <c r="K501" s="24">
        <v>51.79</v>
      </c>
    </row>
    <row r="502" spans="2:11" x14ac:dyDescent="0.25">
      <c r="B502" s="20" t="s">
        <v>28</v>
      </c>
      <c r="C502" s="21" t="s">
        <v>790</v>
      </c>
      <c r="D502" s="20" t="s">
        <v>192</v>
      </c>
      <c r="E502" s="20" t="s">
        <v>791</v>
      </c>
      <c r="F502" s="144" t="s">
        <v>375</v>
      </c>
      <c r="G502" s="144"/>
      <c r="H502" s="22" t="s">
        <v>19</v>
      </c>
      <c r="I502" s="23">
        <v>1</v>
      </c>
      <c r="J502" s="24">
        <v>24.15</v>
      </c>
      <c r="K502" s="24">
        <v>24.15</v>
      </c>
    </row>
    <row r="503" spans="2:11" x14ac:dyDescent="0.25">
      <c r="B503" s="20" t="s">
        <v>28</v>
      </c>
      <c r="C503" s="21" t="s">
        <v>792</v>
      </c>
      <c r="D503" s="20" t="s">
        <v>192</v>
      </c>
      <c r="E503" s="20" t="s">
        <v>793</v>
      </c>
      <c r="F503" s="144" t="s">
        <v>375</v>
      </c>
      <c r="G503" s="144"/>
      <c r="H503" s="22" t="s">
        <v>19</v>
      </c>
      <c r="I503" s="23">
        <v>0.5</v>
      </c>
      <c r="J503" s="24">
        <v>19.100000000000001</v>
      </c>
      <c r="K503" s="24">
        <v>9.5500000000000007</v>
      </c>
    </row>
    <row r="504" spans="2:11" x14ac:dyDescent="0.25">
      <c r="B504" s="15"/>
      <c r="C504" s="15"/>
      <c r="D504" s="15"/>
      <c r="E504" s="15"/>
      <c r="F504" s="15" t="s">
        <v>20</v>
      </c>
      <c r="G504" s="16">
        <v>33.700000000000003</v>
      </c>
      <c r="H504" s="15" t="s">
        <v>21</v>
      </c>
      <c r="I504" s="16">
        <v>0</v>
      </c>
      <c r="J504" s="15" t="s">
        <v>22</v>
      </c>
      <c r="K504" s="16">
        <v>33.700000000000003</v>
      </c>
    </row>
    <row r="505" spans="2:11" x14ac:dyDescent="0.25">
      <c r="B505" s="15"/>
      <c r="C505" s="15"/>
      <c r="D505" s="15"/>
      <c r="E505" s="15"/>
      <c r="F505" s="15" t="s">
        <v>23</v>
      </c>
      <c r="G505" s="16">
        <v>24.63</v>
      </c>
      <c r="H505" s="15"/>
      <c r="I505" s="140" t="s">
        <v>24</v>
      </c>
      <c r="J505" s="140"/>
      <c r="K505" s="16">
        <v>110.12</v>
      </c>
    </row>
    <row r="506" spans="2:11" ht="14.4" thickBot="1" x14ac:dyDescent="0.3">
      <c r="B506" s="2"/>
      <c r="C506" s="2"/>
      <c r="D506" s="2"/>
      <c r="E506" s="2"/>
      <c r="F506" s="2"/>
      <c r="G506" s="2"/>
      <c r="H506" s="2" t="s">
        <v>25</v>
      </c>
      <c r="I506" s="17" t="s">
        <v>26</v>
      </c>
      <c r="J506" s="2" t="s">
        <v>27</v>
      </c>
      <c r="K506" s="18">
        <f>'SINTÉTICO (2)'!J56</f>
        <v>111.15</v>
      </c>
    </row>
    <row r="507" spans="2:11" ht="14.4" thickTop="1" x14ac:dyDescent="0.25"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2:11" x14ac:dyDescent="0.25">
      <c r="B508" s="8" t="s">
        <v>298</v>
      </c>
      <c r="C508" s="6" t="s">
        <v>14</v>
      </c>
      <c r="D508" s="8" t="s">
        <v>13</v>
      </c>
      <c r="E508" s="8" t="s">
        <v>0</v>
      </c>
      <c r="F508" s="141" t="s">
        <v>15</v>
      </c>
      <c r="G508" s="141"/>
      <c r="H508" s="7" t="s">
        <v>12</v>
      </c>
      <c r="I508" s="6" t="s">
        <v>1</v>
      </c>
      <c r="J508" s="6" t="s">
        <v>11</v>
      </c>
      <c r="K508" s="6" t="s">
        <v>2</v>
      </c>
    </row>
    <row r="509" spans="2:11" x14ac:dyDescent="0.25">
      <c r="B509" s="5" t="s">
        <v>16</v>
      </c>
      <c r="C509" s="68" t="s">
        <v>299</v>
      </c>
      <c r="D509" s="5" t="s">
        <v>6</v>
      </c>
      <c r="E509" s="5" t="s">
        <v>300</v>
      </c>
      <c r="F509" s="142" t="s">
        <v>7</v>
      </c>
      <c r="G509" s="142"/>
      <c r="H509" s="4" t="s">
        <v>145</v>
      </c>
      <c r="I509" s="9">
        <v>1</v>
      </c>
      <c r="J509" s="3">
        <f>'SINTÉTICO (2)'!H57</f>
        <v>270</v>
      </c>
      <c r="K509" s="3">
        <f>J509</f>
        <v>270</v>
      </c>
    </row>
    <row r="510" spans="2:11" x14ac:dyDescent="0.25">
      <c r="B510" s="20" t="s">
        <v>28</v>
      </c>
      <c r="C510" s="21" t="s">
        <v>796</v>
      </c>
      <c r="D510" s="20" t="s">
        <v>6</v>
      </c>
      <c r="E510" s="20" t="s">
        <v>300</v>
      </c>
      <c r="F510" s="144" t="s">
        <v>581</v>
      </c>
      <c r="G510" s="144"/>
      <c r="H510" s="22" t="s">
        <v>145</v>
      </c>
      <c r="I510" s="23">
        <v>1</v>
      </c>
      <c r="J510" s="24">
        <v>265.95999999999998</v>
      </c>
      <c r="K510" s="24">
        <v>265.95999999999998</v>
      </c>
    </row>
    <row r="511" spans="2:11" x14ac:dyDescent="0.25">
      <c r="B511" s="15"/>
      <c r="C511" s="15"/>
      <c r="D511" s="15"/>
      <c r="E511" s="15"/>
      <c r="F511" s="15" t="s">
        <v>20</v>
      </c>
      <c r="G511" s="16">
        <v>0</v>
      </c>
      <c r="H511" s="15" t="s">
        <v>21</v>
      </c>
      <c r="I511" s="16">
        <v>0</v>
      </c>
      <c r="J511" s="15" t="s">
        <v>22</v>
      </c>
      <c r="K511" s="16">
        <v>0</v>
      </c>
    </row>
    <row r="512" spans="2:11" x14ac:dyDescent="0.25">
      <c r="B512" s="15"/>
      <c r="C512" s="15"/>
      <c r="D512" s="15"/>
      <c r="E512" s="15"/>
      <c r="F512" s="15" t="s">
        <v>23</v>
      </c>
      <c r="G512" s="16">
        <v>76.64</v>
      </c>
      <c r="H512" s="15"/>
      <c r="I512" s="140" t="s">
        <v>24</v>
      </c>
      <c r="J512" s="140"/>
      <c r="K512" s="16">
        <v>342.6</v>
      </c>
    </row>
    <row r="513" spans="2:11" ht="14.4" thickBot="1" x14ac:dyDescent="0.3">
      <c r="B513" s="2"/>
      <c r="C513" s="2"/>
      <c r="D513" s="2"/>
      <c r="E513" s="2"/>
      <c r="F513" s="2"/>
      <c r="G513" s="2"/>
      <c r="H513" s="2" t="s">
        <v>25</v>
      </c>
      <c r="I513" s="17" t="s">
        <v>797</v>
      </c>
      <c r="J513" s="2" t="s">
        <v>27</v>
      </c>
      <c r="K513" s="18">
        <f>'SINTÉTICO (2)'!J57</f>
        <v>6956.28</v>
      </c>
    </row>
    <row r="514" spans="2:11" ht="14.4" thickTop="1" x14ac:dyDescent="0.25"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2:11" ht="26.4" x14ac:dyDescent="0.25">
      <c r="B515" s="69" t="s">
        <v>166</v>
      </c>
      <c r="C515" s="69"/>
      <c r="D515" s="69"/>
      <c r="E515" s="69" t="s">
        <v>177</v>
      </c>
      <c r="F515" s="69"/>
      <c r="G515" s="148"/>
      <c r="H515" s="148"/>
      <c r="I515" s="70"/>
      <c r="J515" s="69"/>
      <c r="K515" s="74">
        <v>4592.88</v>
      </c>
    </row>
    <row r="516" spans="2:11" x14ac:dyDescent="0.25">
      <c r="B516" s="8" t="s">
        <v>301</v>
      </c>
      <c r="C516" s="6" t="s">
        <v>14</v>
      </c>
      <c r="D516" s="8" t="s">
        <v>13</v>
      </c>
      <c r="E516" s="8" t="s">
        <v>0</v>
      </c>
      <c r="F516" s="141" t="s">
        <v>15</v>
      </c>
      <c r="G516" s="141"/>
      <c r="H516" s="7" t="s">
        <v>12</v>
      </c>
      <c r="I516" s="6" t="s">
        <v>1</v>
      </c>
      <c r="J516" s="6" t="s">
        <v>11</v>
      </c>
      <c r="K516" s="6" t="s">
        <v>2</v>
      </c>
    </row>
    <row r="517" spans="2:11" ht="26.4" x14ac:dyDescent="0.25">
      <c r="B517" s="5" t="s">
        <v>16</v>
      </c>
      <c r="C517" s="68" t="s">
        <v>302</v>
      </c>
      <c r="D517" s="5" t="s">
        <v>18</v>
      </c>
      <c r="E517" s="5" t="s">
        <v>303</v>
      </c>
      <c r="F517" s="142" t="s">
        <v>699</v>
      </c>
      <c r="G517" s="142"/>
      <c r="H517" s="4" t="s">
        <v>145</v>
      </c>
      <c r="I517" s="9">
        <v>1</v>
      </c>
      <c r="J517" s="3">
        <f>'SINTÉTICO (2)'!H59</f>
        <v>59.08</v>
      </c>
      <c r="K517" s="3">
        <f>J517</f>
        <v>59.08</v>
      </c>
    </row>
    <row r="518" spans="2:11" x14ac:dyDescent="0.25">
      <c r="B518" s="10" t="s">
        <v>17</v>
      </c>
      <c r="C518" s="11" t="s">
        <v>346</v>
      </c>
      <c r="D518" s="10" t="s">
        <v>18</v>
      </c>
      <c r="E518" s="10" t="s">
        <v>347</v>
      </c>
      <c r="F518" s="143" t="s">
        <v>342</v>
      </c>
      <c r="G518" s="143"/>
      <c r="H518" s="12" t="s">
        <v>19</v>
      </c>
      <c r="I518" s="13">
        <v>0.10879999999999999</v>
      </c>
      <c r="J518" s="14">
        <v>20.46</v>
      </c>
      <c r="K518" s="14">
        <v>2.2200000000000002</v>
      </c>
    </row>
    <row r="519" spans="2:11" x14ac:dyDescent="0.25">
      <c r="B519" s="10" t="s">
        <v>17</v>
      </c>
      <c r="C519" s="11" t="s">
        <v>798</v>
      </c>
      <c r="D519" s="10" t="s">
        <v>18</v>
      </c>
      <c r="E519" s="10" t="s">
        <v>754</v>
      </c>
      <c r="F519" s="143" t="s">
        <v>342</v>
      </c>
      <c r="G519" s="143"/>
      <c r="H519" s="12" t="s">
        <v>19</v>
      </c>
      <c r="I519" s="13">
        <v>0.1384</v>
      </c>
      <c r="J519" s="14">
        <v>25.46</v>
      </c>
      <c r="K519" s="14">
        <v>3.52</v>
      </c>
    </row>
    <row r="520" spans="2:11" ht="26.4" x14ac:dyDescent="0.25">
      <c r="B520" s="10" t="s">
        <v>17</v>
      </c>
      <c r="C520" s="11" t="s">
        <v>799</v>
      </c>
      <c r="D520" s="10" t="s">
        <v>18</v>
      </c>
      <c r="E520" s="10" t="s">
        <v>800</v>
      </c>
      <c r="F520" s="143" t="s">
        <v>801</v>
      </c>
      <c r="G520" s="143"/>
      <c r="H520" s="12" t="s">
        <v>545</v>
      </c>
      <c r="I520" s="13">
        <v>1.41E-2</v>
      </c>
      <c r="J520" s="14">
        <v>236.76</v>
      </c>
      <c r="K520" s="14">
        <v>3.33</v>
      </c>
    </row>
    <row r="521" spans="2:11" ht="26.4" x14ac:dyDescent="0.25">
      <c r="B521" s="20" t="s">
        <v>28</v>
      </c>
      <c r="C521" s="21" t="s">
        <v>802</v>
      </c>
      <c r="D521" s="20" t="s">
        <v>18</v>
      </c>
      <c r="E521" s="20" t="s">
        <v>803</v>
      </c>
      <c r="F521" s="144" t="s">
        <v>146</v>
      </c>
      <c r="G521" s="144"/>
      <c r="H521" s="22" t="s">
        <v>145</v>
      </c>
      <c r="I521" s="23">
        <v>1</v>
      </c>
      <c r="J521" s="24">
        <v>49.2</v>
      </c>
      <c r="K521" s="24">
        <v>49.2</v>
      </c>
    </row>
    <row r="522" spans="2:11" x14ac:dyDescent="0.25">
      <c r="B522" s="15"/>
      <c r="C522" s="15"/>
      <c r="D522" s="15"/>
      <c r="E522" s="15"/>
      <c r="F522" s="15" t="s">
        <v>20</v>
      </c>
      <c r="G522" s="16">
        <v>4.91</v>
      </c>
      <c r="H522" s="15" t="s">
        <v>21</v>
      </c>
      <c r="I522" s="16">
        <v>0</v>
      </c>
      <c r="J522" s="15" t="s">
        <v>22</v>
      </c>
      <c r="K522" s="16">
        <v>4.91</v>
      </c>
    </row>
    <row r="523" spans="2:11" x14ac:dyDescent="0.25">
      <c r="B523" s="15"/>
      <c r="C523" s="15"/>
      <c r="D523" s="15"/>
      <c r="E523" s="15"/>
      <c r="F523" s="15" t="s">
        <v>23</v>
      </c>
      <c r="G523" s="16">
        <v>16.79</v>
      </c>
      <c r="H523" s="15"/>
      <c r="I523" s="140" t="s">
        <v>24</v>
      </c>
      <c r="J523" s="140"/>
      <c r="K523" s="16">
        <v>75.06</v>
      </c>
    </row>
    <row r="524" spans="2:11" ht="14.4" thickBot="1" x14ac:dyDescent="0.3">
      <c r="B524" s="2"/>
      <c r="C524" s="2"/>
      <c r="D524" s="2"/>
      <c r="E524" s="2"/>
      <c r="F524" s="2"/>
      <c r="G524" s="2"/>
      <c r="H524" s="2" t="s">
        <v>25</v>
      </c>
      <c r="I524" s="17" t="s">
        <v>147</v>
      </c>
      <c r="J524" s="2" t="s">
        <v>27</v>
      </c>
      <c r="K524" s="18">
        <f>'SINTÉTICO (2)'!J59</f>
        <v>380.53</v>
      </c>
    </row>
    <row r="525" spans="2:11" ht="14.4" thickTop="1" x14ac:dyDescent="0.25"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2:11" x14ac:dyDescent="0.25">
      <c r="B526" s="8" t="s">
        <v>304</v>
      </c>
      <c r="C526" s="6" t="s">
        <v>14</v>
      </c>
      <c r="D526" s="8" t="s">
        <v>13</v>
      </c>
      <c r="E526" s="8" t="s">
        <v>0</v>
      </c>
      <c r="F526" s="141" t="s">
        <v>15</v>
      </c>
      <c r="G526" s="141"/>
      <c r="H526" s="7" t="s">
        <v>12</v>
      </c>
      <c r="I526" s="6" t="s">
        <v>1</v>
      </c>
      <c r="J526" s="6" t="s">
        <v>11</v>
      </c>
      <c r="K526" s="6" t="s">
        <v>2</v>
      </c>
    </row>
    <row r="527" spans="2:11" ht="26.4" x14ac:dyDescent="0.25">
      <c r="B527" s="5" t="s">
        <v>16</v>
      </c>
      <c r="C527" s="68" t="s">
        <v>305</v>
      </c>
      <c r="D527" s="5" t="s">
        <v>18</v>
      </c>
      <c r="E527" s="5" t="s">
        <v>306</v>
      </c>
      <c r="F527" s="142" t="s">
        <v>742</v>
      </c>
      <c r="G527" s="142"/>
      <c r="H527" s="4" t="s">
        <v>145</v>
      </c>
      <c r="I527" s="9">
        <v>1</v>
      </c>
      <c r="J527" s="3">
        <f>'SINTÉTICO (2)'!H60</f>
        <v>82.1</v>
      </c>
      <c r="K527" s="3">
        <f>J527</f>
        <v>82.1</v>
      </c>
    </row>
    <row r="528" spans="2:11" x14ac:dyDescent="0.25">
      <c r="B528" s="10" t="s">
        <v>17</v>
      </c>
      <c r="C528" s="11" t="s">
        <v>743</v>
      </c>
      <c r="D528" s="10" t="s">
        <v>18</v>
      </c>
      <c r="E528" s="10" t="s">
        <v>744</v>
      </c>
      <c r="F528" s="143" t="s">
        <v>342</v>
      </c>
      <c r="G528" s="143"/>
      <c r="H528" s="12" t="s">
        <v>19</v>
      </c>
      <c r="I528" s="13">
        <v>0.24840000000000001</v>
      </c>
      <c r="J528" s="14">
        <v>21.28</v>
      </c>
      <c r="K528" s="14">
        <v>5.28</v>
      </c>
    </row>
    <row r="529" spans="2:11" x14ac:dyDescent="0.25">
      <c r="B529" s="10" t="s">
        <v>17</v>
      </c>
      <c r="C529" s="11" t="s">
        <v>745</v>
      </c>
      <c r="D529" s="10" t="s">
        <v>18</v>
      </c>
      <c r="E529" s="10" t="s">
        <v>746</v>
      </c>
      <c r="F529" s="143" t="s">
        <v>342</v>
      </c>
      <c r="G529" s="143"/>
      <c r="H529" s="12" t="s">
        <v>19</v>
      </c>
      <c r="I529" s="13">
        <v>0.24840000000000001</v>
      </c>
      <c r="J529" s="14">
        <v>25.77</v>
      </c>
      <c r="K529" s="14">
        <v>6.4</v>
      </c>
    </row>
    <row r="530" spans="2:11" ht="26.4" x14ac:dyDescent="0.25">
      <c r="B530" s="20" t="s">
        <v>28</v>
      </c>
      <c r="C530" s="21" t="s">
        <v>804</v>
      </c>
      <c r="D530" s="20" t="s">
        <v>18</v>
      </c>
      <c r="E530" s="20" t="s">
        <v>805</v>
      </c>
      <c r="F530" s="144" t="s">
        <v>146</v>
      </c>
      <c r="G530" s="144"/>
      <c r="H530" s="22" t="s">
        <v>145</v>
      </c>
      <c r="I530" s="23">
        <v>1</v>
      </c>
      <c r="J530" s="24">
        <v>69.319999999999993</v>
      </c>
      <c r="K530" s="24">
        <v>69.319999999999993</v>
      </c>
    </row>
    <row r="531" spans="2:11" x14ac:dyDescent="0.25">
      <c r="B531" s="15"/>
      <c r="C531" s="15"/>
      <c r="D531" s="15"/>
      <c r="E531" s="15"/>
      <c r="F531" s="15" t="s">
        <v>20</v>
      </c>
      <c r="G531" s="16">
        <v>7.81</v>
      </c>
      <c r="H531" s="15" t="s">
        <v>21</v>
      </c>
      <c r="I531" s="16">
        <v>0</v>
      </c>
      <c r="J531" s="15" t="s">
        <v>22</v>
      </c>
      <c r="K531" s="16">
        <v>7.81</v>
      </c>
    </row>
    <row r="532" spans="2:11" x14ac:dyDescent="0.25">
      <c r="B532" s="15"/>
      <c r="C532" s="15"/>
      <c r="D532" s="15"/>
      <c r="E532" s="15"/>
      <c r="F532" s="15" t="s">
        <v>23</v>
      </c>
      <c r="G532" s="16">
        <v>23.34</v>
      </c>
      <c r="H532" s="15"/>
      <c r="I532" s="140" t="s">
        <v>24</v>
      </c>
      <c r="J532" s="140"/>
      <c r="K532" s="16">
        <v>104.34</v>
      </c>
    </row>
    <row r="533" spans="2:11" ht="14.4" thickBot="1" x14ac:dyDescent="0.3">
      <c r="B533" s="2"/>
      <c r="C533" s="2"/>
      <c r="D533" s="2"/>
      <c r="E533" s="2"/>
      <c r="F533" s="2"/>
      <c r="G533" s="2"/>
      <c r="H533" s="2" t="s">
        <v>25</v>
      </c>
      <c r="I533" s="17" t="s">
        <v>806</v>
      </c>
      <c r="J533" s="2" t="s">
        <v>27</v>
      </c>
      <c r="K533" s="18">
        <f>'SINTÉTICO (2)'!J60</f>
        <v>1269.1300000000001</v>
      </c>
    </row>
    <row r="534" spans="2:11" ht="14.4" thickTop="1" x14ac:dyDescent="0.25"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2:11" x14ac:dyDescent="0.25">
      <c r="B535" s="8" t="s">
        <v>307</v>
      </c>
      <c r="C535" s="6" t="s">
        <v>14</v>
      </c>
      <c r="D535" s="8" t="s">
        <v>13</v>
      </c>
      <c r="E535" s="8" t="s">
        <v>0</v>
      </c>
      <c r="F535" s="141" t="s">
        <v>15</v>
      </c>
      <c r="G535" s="141"/>
      <c r="H535" s="7" t="s">
        <v>12</v>
      </c>
      <c r="I535" s="6" t="s">
        <v>1</v>
      </c>
      <c r="J535" s="6" t="s">
        <v>11</v>
      </c>
      <c r="K535" s="6" t="s">
        <v>2</v>
      </c>
    </row>
    <row r="536" spans="2:11" ht="26.4" x14ac:dyDescent="0.25">
      <c r="B536" s="5" t="s">
        <v>16</v>
      </c>
      <c r="C536" s="68" t="s">
        <v>308</v>
      </c>
      <c r="D536" s="5" t="s">
        <v>18</v>
      </c>
      <c r="E536" s="5" t="s">
        <v>309</v>
      </c>
      <c r="F536" s="142" t="s">
        <v>742</v>
      </c>
      <c r="G536" s="142"/>
      <c r="H536" s="4" t="s">
        <v>255</v>
      </c>
      <c r="I536" s="9">
        <v>1</v>
      </c>
      <c r="J536" s="3">
        <f>'SINTÉTICO (2)'!H61</f>
        <v>73.81</v>
      </c>
      <c r="K536" s="3">
        <f>J536</f>
        <v>73.81</v>
      </c>
    </row>
    <row r="537" spans="2:11" ht="39.6" x14ac:dyDescent="0.25">
      <c r="B537" s="10" t="s">
        <v>17</v>
      </c>
      <c r="C537" s="11" t="s">
        <v>807</v>
      </c>
      <c r="D537" s="10" t="s">
        <v>18</v>
      </c>
      <c r="E537" s="10" t="s">
        <v>808</v>
      </c>
      <c r="F537" s="143" t="s">
        <v>742</v>
      </c>
      <c r="G537" s="143"/>
      <c r="H537" s="12" t="s">
        <v>145</v>
      </c>
      <c r="I537" s="13">
        <v>0.66669999999999996</v>
      </c>
      <c r="J537" s="14">
        <v>26.09</v>
      </c>
      <c r="K537" s="14">
        <v>17.39</v>
      </c>
    </row>
    <row r="538" spans="2:11" x14ac:dyDescent="0.25">
      <c r="B538" s="10" t="s">
        <v>17</v>
      </c>
      <c r="C538" s="11" t="s">
        <v>743</v>
      </c>
      <c r="D538" s="10" t="s">
        <v>18</v>
      </c>
      <c r="E538" s="10" t="s">
        <v>744</v>
      </c>
      <c r="F538" s="143" t="s">
        <v>342</v>
      </c>
      <c r="G538" s="143"/>
      <c r="H538" s="12" t="s">
        <v>19</v>
      </c>
      <c r="I538" s="13">
        <v>0.24840000000000001</v>
      </c>
      <c r="J538" s="14">
        <v>21.28</v>
      </c>
      <c r="K538" s="14">
        <v>5.28</v>
      </c>
    </row>
    <row r="539" spans="2:11" x14ac:dyDescent="0.25">
      <c r="B539" s="10" t="s">
        <v>17</v>
      </c>
      <c r="C539" s="11" t="s">
        <v>745</v>
      </c>
      <c r="D539" s="10" t="s">
        <v>18</v>
      </c>
      <c r="E539" s="10" t="s">
        <v>746</v>
      </c>
      <c r="F539" s="143" t="s">
        <v>342</v>
      </c>
      <c r="G539" s="143"/>
      <c r="H539" s="12" t="s">
        <v>19</v>
      </c>
      <c r="I539" s="13">
        <v>0.24840000000000001</v>
      </c>
      <c r="J539" s="14">
        <v>25.77</v>
      </c>
      <c r="K539" s="14">
        <v>6.4</v>
      </c>
    </row>
    <row r="540" spans="2:11" x14ac:dyDescent="0.25">
      <c r="B540" s="20" t="s">
        <v>28</v>
      </c>
      <c r="C540" s="21" t="s">
        <v>809</v>
      </c>
      <c r="D540" s="20" t="s">
        <v>18</v>
      </c>
      <c r="E540" s="20" t="s">
        <v>810</v>
      </c>
      <c r="F540" s="144" t="s">
        <v>146</v>
      </c>
      <c r="G540" s="144"/>
      <c r="H540" s="22" t="s">
        <v>255</v>
      </c>
      <c r="I540" s="23">
        <v>1.05</v>
      </c>
      <c r="J540" s="24">
        <v>41.77</v>
      </c>
      <c r="K540" s="24">
        <v>43.85</v>
      </c>
    </row>
    <row r="541" spans="2:11" x14ac:dyDescent="0.25">
      <c r="B541" s="15"/>
      <c r="C541" s="15"/>
      <c r="D541" s="15"/>
      <c r="E541" s="15"/>
      <c r="F541" s="15" t="s">
        <v>20</v>
      </c>
      <c r="G541" s="16">
        <v>14.31</v>
      </c>
      <c r="H541" s="15" t="s">
        <v>21</v>
      </c>
      <c r="I541" s="16">
        <v>0</v>
      </c>
      <c r="J541" s="15" t="s">
        <v>22</v>
      </c>
      <c r="K541" s="16">
        <v>14.31</v>
      </c>
    </row>
    <row r="542" spans="2:11" x14ac:dyDescent="0.25">
      <c r="B542" s="15"/>
      <c r="C542" s="15"/>
      <c r="D542" s="15"/>
      <c r="E542" s="15"/>
      <c r="F542" s="15" t="s">
        <v>23</v>
      </c>
      <c r="G542" s="16">
        <v>21.01</v>
      </c>
      <c r="H542" s="15"/>
      <c r="I542" s="140" t="s">
        <v>24</v>
      </c>
      <c r="J542" s="140"/>
      <c r="K542" s="16">
        <v>93.93</v>
      </c>
    </row>
    <row r="543" spans="2:11" ht="14.4" thickBot="1" x14ac:dyDescent="0.3">
      <c r="B543" s="2"/>
      <c r="C543" s="2"/>
      <c r="D543" s="2"/>
      <c r="E543" s="2"/>
      <c r="F543" s="2"/>
      <c r="G543" s="2"/>
      <c r="H543" s="2" t="s">
        <v>25</v>
      </c>
      <c r="I543" s="17" t="s">
        <v>797</v>
      </c>
      <c r="J543" s="2" t="s">
        <v>27</v>
      </c>
      <c r="K543" s="18">
        <f>'SINTÉTICO (2)'!J61</f>
        <v>1901.64</v>
      </c>
    </row>
    <row r="544" spans="2:11" ht="14.4" thickTop="1" x14ac:dyDescent="0.25"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2:11" x14ac:dyDescent="0.25">
      <c r="B545" s="8" t="s">
        <v>310</v>
      </c>
      <c r="C545" s="6" t="s">
        <v>14</v>
      </c>
      <c r="D545" s="8" t="s">
        <v>13</v>
      </c>
      <c r="E545" s="8" t="s">
        <v>0</v>
      </c>
      <c r="F545" s="141" t="s">
        <v>15</v>
      </c>
      <c r="G545" s="141"/>
      <c r="H545" s="7" t="s">
        <v>12</v>
      </c>
      <c r="I545" s="6" t="s">
        <v>1</v>
      </c>
      <c r="J545" s="6" t="s">
        <v>11</v>
      </c>
      <c r="K545" s="6" t="s">
        <v>2</v>
      </c>
    </row>
    <row r="546" spans="2:11" ht="26.4" x14ac:dyDescent="0.25">
      <c r="B546" s="5" t="s">
        <v>16</v>
      </c>
      <c r="C546" s="68" t="s">
        <v>311</v>
      </c>
      <c r="D546" s="5" t="s">
        <v>18</v>
      </c>
      <c r="E546" s="5" t="s">
        <v>312</v>
      </c>
      <c r="F546" s="142" t="s">
        <v>699</v>
      </c>
      <c r="G546" s="142"/>
      <c r="H546" s="4" t="s">
        <v>255</v>
      </c>
      <c r="I546" s="9">
        <v>1</v>
      </c>
      <c r="J546" s="3">
        <f>'SINTÉTICO (2)'!H62</f>
        <v>19.39</v>
      </c>
      <c r="K546" s="3">
        <f>J546</f>
        <v>19.39</v>
      </c>
    </row>
    <row r="547" spans="2:11" ht="26.4" x14ac:dyDescent="0.25">
      <c r="B547" s="10" t="s">
        <v>17</v>
      </c>
      <c r="C547" s="11" t="s">
        <v>736</v>
      </c>
      <c r="D547" s="10" t="s">
        <v>18</v>
      </c>
      <c r="E547" s="10" t="s">
        <v>737</v>
      </c>
      <c r="F547" s="143" t="s">
        <v>342</v>
      </c>
      <c r="G547" s="143"/>
      <c r="H547" s="12" t="s">
        <v>19</v>
      </c>
      <c r="I547" s="13">
        <v>3.4099999999999998E-2</v>
      </c>
      <c r="J547" s="14">
        <v>20.32</v>
      </c>
      <c r="K547" s="14">
        <v>0.69</v>
      </c>
    </row>
    <row r="548" spans="2:11" ht="26.4" x14ac:dyDescent="0.25">
      <c r="B548" s="10" t="s">
        <v>17</v>
      </c>
      <c r="C548" s="11" t="s">
        <v>700</v>
      </c>
      <c r="D548" s="10" t="s">
        <v>18</v>
      </c>
      <c r="E548" s="10" t="s">
        <v>701</v>
      </c>
      <c r="F548" s="143" t="s">
        <v>342</v>
      </c>
      <c r="G548" s="143"/>
      <c r="H548" s="12" t="s">
        <v>19</v>
      </c>
      <c r="I548" s="13">
        <v>3.4099999999999998E-2</v>
      </c>
      <c r="J548" s="14">
        <v>24.71</v>
      </c>
      <c r="K548" s="14">
        <v>0.84</v>
      </c>
    </row>
    <row r="549" spans="2:11" x14ac:dyDescent="0.25">
      <c r="B549" s="20" t="s">
        <v>28</v>
      </c>
      <c r="C549" s="21" t="s">
        <v>811</v>
      </c>
      <c r="D549" s="20" t="s">
        <v>18</v>
      </c>
      <c r="E549" s="20" t="s">
        <v>812</v>
      </c>
      <c r="F549" s="144" t="s">
        <v>146</v>
      </c>
      <c r="G549" s="144"/>
      <c r="H549" s="22" t="s">
        <v>145</v>
      </c>
      <c r="I549" s="23">
        <v>8.0000000000000002E-3</v>
      </c>
      <c r="J549" s="24">
        <v>2.19</v>
      </c>
      <c r="K549" s="24">
        <v>0.01</v>
      </c>
    </row>
    <row r="550" spans="2:11" x14ac:dyDescent="0.25">
      <c r="B550" s="20" t="s">
        <v>28</v>
      </c>
      <c r="C550" s="21" t="s">
        <v>813</v>
      </c>
      <c r="D550" s="20" t="s">
        <v>18</v>
      </c>
      <c r="E550" s="20" t="s">
        <v>814</v>
      </c>
      <c r="F550" s="144" t="s">
        <v>146</v>
      </c>
      <c r="G550" s="144"/>
      <c r="H550" s="22" t="s">
        <v>255</v>
      </c>
      <c r="I550" s="23">
        <v>1.0492999999999999</v>
      </c>
      <c r="J550" s="24">
        <v>16.77</v>
      </c>
      <c r="K550" s="24">
        <v>17.59</v>
      </c>
    </row>
    <row r="551" spans="2:11" x14ac:dyDescent="0.25">
      <c r="B551" s="15"/>
      <c r="C551" s="15"/>
      <c r="D551" s="15"/>
      <c r="E551" s="15"/>
      <c r="F551" s="15" t="s">
        <v>20</v>
      </c>
      <c r="G551" s="16">
        <v>1.04</v>
      </c>
      <c r="H551" s="15" t="s">
        <v>21</v>
      </c>
      <c r="I551" s="16">
        <v>0</v>
      </c>
      <c r="J551" s="15" t="s">
        <v>22</v>
      </c>
      <c r="K551" s="16">
        <v>1.04</v>
      </c>
    </row>
    <row r="552" spans="2:11" x14ac:dyDescent="0.25">
      <c r="B552" s="15"/>
      <c r="C552" s="15"/>
      <c r="D552" s="15"/>
      <c r="E552" s="15"/>
      <c r="F552" s="15" t="s">
        <v>23</v>
      </c>
      <c r="G552" s="16">
        <v>5.51</v>
      </c>
      <c r="H552" s="15"/>
      <c r="I552" s="140" t="s">
        <v>24</v>
      </c>
      <c r="J552" s="140"/>
      <c r="K552" s="16">
        <v>24.64</v>
      </c>
    </row>
    <row r="553" spans="2:11" ht="14.4" thickBot="1" x14ac:dyDescent="0.3">
      <c r="B553" s="2"/>
      <c r="C553" s="2"/>
      <c r="D553" s="2"/>
      <c r="E553" s="2"/>
      <c r="F553" s="2"/>
      <c r="G553" s="2"/>
      <c r="H553" s="2" t="s">
        <v>25</v>
      </c>
      <c r="I553" s="17" t="s">
        <v>815</v>
      </c>
      <c r="J553" s="2" t="s">
        <v>27</v>
      </c>
      <c r="K553" s="18">
        <f>'SINTÉTICO (2)'!J62</f>
        <v>374.67</v>
      </c>
    </row>
    <row r="554" spans="2:11" ht="14.4" thickTop="1" x14ac:dyDescent="0.25"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2:11" x14ac:dyDescent="0.25">
      <c r="B555" s="8" t="s">
        <v>313</v>
      </c>
      <c r="C555" s="6" t="s">
        <v>14</v>
      </c>
      <c r="D555" s="8" t="s">
        <v>13</v>
      </c>
      <c r="E555" s="8" t="s">
        <v>0</v>
      </c>
      <c r="F555" s="141" t="s">
        <v>15</v>
      </c>
      <c r="G555" s="141"/>
      <c r="H555" s="7" t="s">
        <v>12</v>
      </c>
      <c r="I555" s="6" t="s">
        <v>1</v>
      </c>
      <c r="J555" s="6" t="s">
        <v>11</v>
      </c>
      <c r="K555" s="6" t="s">
        <v>2</v>
      </c>
    </row>
    <row r="556" spans="2:11" x14ac:dyDescent="0.25">
      <c r="B556" s="5" t="s">
        <v>16</v>
      </c>
      <c r="C556" s="68" t="s">
        <v>314</v>
      </c>
      <c r="D556" s="5" t="s">
        <v>192</v>
      </c>
      <c r="E556" s="5" t="s">
        <v>315</v>
      </c>
      <c r="F556" s="142">
        <v>0</v>
      </c>
      <c r="G556" s="142"/>
      <c r="H556" s="4" t="s">
        <v>145</v>
      </c>
      <c r="I556" s="9">
        <v>1</v>
      </c>
      <c r="J556" s="3">
        <f>'SINTÉTICO (2)'!H63</f>
        <v>30.7</v>
      </c>
      <c r="K556" s="3">
        <f>J556</f>
        <v>30.7</v>
      </c>
    </row>
    <row r="557" spans="2:11" x14ac:dyDescent="0.25">
      <c r="B557" s="20" t="s">
        <v>28</v>
      </c>
      <c r="C557" s="21" t="s">
        <v>816</v>
      </c>
      <c r="D557" s="20" t="s">
        <v>192</v>
      </c>
      <c r="E557" s="20" t="s">
        <v>817</v>
      </c>
      <c r="F557" s="144" t="s">
        <v>146</v>
      </c>
      <c r="G557" s="144"/>
      <c r="H557" s="22" t="s">
        <v>145</v>
      </c>
      <c r="I557" s="23">
        <v>1</v>
      </c>
      <c r="J557" s="24">
        <v>21.72</v>
      </c>
      <c r="K557" s="24">
        <v>21.72</v>
      </c>
    </row>
    <row r="558" spans="2:11" x14ac:dyDescent="0.25">
      <c r="B558" s="20" t="s">
        <v>28</v>
      </c>
      <c r="C558" s="21" t="s">
        <v>792</v>
      </c>
      <c r="D558" s="20" t="s">
        <v>192</v>
      </c>
      <c r="E558" s="20" t="s">
        <v>793</v>
      </c>
      <c r="F558" s="144" t="s">
        <v>375</v>
      </c>
      <c r="G558" s="144"/>
      <c r="H558" s="22" t="s">
        <v>19</v>
      </c>
      <c r="I558" s="23">
        <v>0.2</v>
      </c>
      <c r="J558" s="24">
        <v>19.100000000000001</v>
      </c>
      <c r="K558" s="24">
        <v>3.82</v>
      </c>
    </row>
    <row r="559" spans="2:11" x14ac:dyDescent="0.25">
      <c r="B559" s="20" t="s">
        <v>28</v>
      </c>
      <c r="C559" s="21" t="s">
        <v>790</v>
      </c>
      <c r="D559" s="20" t="s">
        <v>192</v>
      </c>
      <c r="E559" s="20" t="s">
        <v>791</v>
      </c>
      <c r="F559" s="144" t="s">
        <v>375</v>
      </c>
      <c r="G559" s="144"/>
      <c r="H559" s="22" t="s">
        <v>19</v>
      </c>
      <c r="I559" s="23">
        <v>0.2</v>
      </c>
      <c r="J559" s="24">
        <v>24.15</v>
      </c>
      <c r="K559" s="24">
        <v>4.83</v>
      </c>
    </row>
    <row r="560" spans="2:11" x14ac:dyDescent="0.25">
      <c r="B560" s="15"/>
      <c r="C560" s="15"/>
      <c r="D560" s="15"/>
      <c r="E560" s="15"/>
      <c r="F560" s="15" t="s">
        <v>20</v>
      </c>
      <c r="G560" s="16">
        <v>8.65</v>
      </c>
      <c r="H560" s="15" t="s">
        <v>21</v>
      </c>
      <c r="I560" s="16">
        <v>0</v>
      </c>
      <c r="J560" s="15" t="s">
        <v>22</v>
      </c>
      <c r="K560" s="16">
        <v>8.65</v>
      </c>
    </row>
    <row r="561" spans="2:11" x14ac:dyDescent="0.25">
      <c r="B561" s="15"/>
      <c r="C561" s="15"/>
      <c r="D561" s="15"/>
      <c r="E561" s="15"/>
      <c r="F561" s="15" t="s">
        <v>23</v>
      </c>
      <c r="G561" s="16">
        <v>8.75</v>
      </c>
      <c r="H561" s="15"/>
      <c r="I561" s="140" t="s">
        <v>24</v>
      </c>
      <c r="J561" s="140"/>
      <c r="K561" s="16">
        <v>39.119999999999997</v>
      </c>
    </row>
    <row r="562" spans="2:11" ht="14.4" thickBot="1" x14ac:dyDescent="0.3">
      <c r="B562" s="2"/>
      <c r="C562" s="2"/>
      <c r="D562" s="2"/>
      <c r="E562" s="2"/>
      <c r="F562" s="2"/>
      <c r="G562" s="2"/>
      <c r="H562" s="2" t="s">
        <v>25</v>
      </c>
      <c r="I562" s="17" t="s">
        <v>147</v>
      </c>
      <c r="J562" s="2" t="s">
        <v>27</v>
      </c>
      <c r="K562" s="18">
        <f>'SINTÉTICO (2)'!J63</f>
        <v>197.74</v>
      </c>
    </row>
    <row r="563" spans="2:11" ht="14.4" thickTop="1" x14ac:dyDescent="0.25"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2:11" x14ac:dyDescent="0.25">
      <c r="B564" s="8" t="s">
        <v>316</v>
      </c>
      <c r="C564" s="6" t="s">
        <v>14</v>
      </c>
      <c r="D564" s="8" t="s">
        <v>13</v>
      </c>
      <c r="E564" s="8" t="s">
        <v>0</v>
      </c>
      <c r="F564" s="141" t="s">
        <v>15</v>
      </c>
      <c r="G564" s="141"/>
      <c r="H564" s="7" t="s">
        <v>12</v>
      </c>
      <c r="I564" s="6" t="s">
        <v>1</v>
      </c>
      <c r="J564" s="6" t="s">
        <v>11</v>
      </c>
      <c r="K564" s="6" t="s">
        <v>2</v>
      </c>
    </row>
    <row r="565" spans="2:11" ht="26.4" x14ac:dyDescent="0.25">
      <c r="B565" s="5" t="s">
        <v>16</v>
      </c>
      <c r="C565" s="68" t="s">
        <v>305</v>
      </c>
      <c r="D565" s="5" t="s">
        <v>18</v>
      </c>
      <c r="E565" s="5" t="s">
        <v>306</v>
      </c>
      <c r="F565" s="142" t="s">
        <v>742</v>
      </c>
      <c r="G565" s="142"/>
      <c r="H565" s="4" t="s">
        <v>145</v>
      </c>
      <c r="I565" s="9">
        <v>1</v>
      </c>
      <c r="J565" s="3">
        <f>'SINTÉTICO (2)'!H64</f>
        <v>82.1</v>
      </c>
      <c r="K565" s="3">
        <f>J565</f>
        <v>82.1</v>
      </c>
    </row>
    <row r="566" spans="2:11" x14ac:dyDescent="0.25">
      <c r="B566" s="10" t="s">
        <v>17</v>
      </c>
      <c r="C566" s="11" t="s">
        <v>743</v>
      </c>
      <c r="D566" s="10" t="s">
        <v>18</v>
      </c>
      <c r="E566" s="10" t="s">
        <v>744</v>
      </c>
      <c r="F566" s="143" t="s">
        <v>342</v>
      </c>
      <c r="G566" s="143"/>
      <c r="H566" s="12" t="s">
        <v>19</v>
      </c>
      <c r="I566" s="13">
        <v>0.24840000000000001</v>
      </c>
      <c r="J566" s="14">
        <v>21.28</v>
      </c>
      <c r="K566" s="14">
        <v>5.28</v>
      </c>
    </row>
    <row r="567" spans="2:11" x14ac:dyDescent="0.25">
      <c r="B567" s="10" t="s">
        <v>17</v>
      </c>
      <c r="C567" s="11" t="s">
        <v>745</v>
      </c>
      <c r="D567" s="10" t="s">
        <v>18</v>
      </c>
      <c r="E567" s="10" t="s">
        <v>746</v>
      </c>
      <c r="F567" s="143" t="s">
        <v>342</v>
      </c>
      <c r="G567" s="143"/>
      <c r="H567" s="12" t="s">
        <v>19</v>
      </c>
      <c r="I567" s="13">
        <v>0.24840000000000001</v>
      </c>
      <c r="J567" s="14">
        <v>25.77</v>
      </c>
      <c r="K567" s="14">
        <v>6.4</v>
      </c>
    </row>
    <row r="568" spans="2:11" ht="26.4" x14ac:dyDescent="0.25">
      <c r="B568" s="20" t="s">
        <v>28</v>
      </c>
      <c r="C568" s="21" t="s">
        <v>804</v>
      </c>
      <c r="D568" s="20" t="s">
        <v>18</v>
      </c>
      <c r="E568" s="20" t="s">
        <v>805</v>
      </c>
      <c r="F568" s="144" t="s">
        <v>146</v>
      </c>
      <c r="G568" s="144"/>
      <c r="H568" s="22" t="s">
        <v>145</v>
      </c>
      <c r="I568" s="23">
        <v>1</v>
      </c>
      <c r="J568" s="24">
        <v>69.319999999999993</v>
      </c>
      <c r="K568" s="24">
        <v>69.319999999999993</v>
      </c>
    </row>
    <row r="569" spans="2:11" x14ac:dyDescent="0.25">
      <c r="B569" s="15"/>
      <c r="C569" s="15"/>
      <c r="D569" s="15"/>
      <c r="E569" s="15"/>
      <c r="F569" s="15" t="s">
        <v>20</v>
      </c>
      <c r="G569" s="16">
        <v>7.81</v>
      </c>
      <c r="H569" s="15" t="s">
        <v>21</v>
      </c>
      <c r="I569" s="16">
        <v>0</v>
      </c>
      <c r="J569" s="15" t="s">
        <v>22</v>
      </c>
      <c r="K569" s="16">
        <v>7.81</v>
      </c>
    </row>
    <row r="570" spans="2:11" x14ac:dyDescent="0.25">
      <c r="B570" s="15"/>
      <c r="C570" s="15"/>
      <c r="D570" s="15"/>
      <c r="E570" s="15"/>
      <c r="F570" s="15" t="s">
        <v>23</v>
      </c>
      <c r="G570" s="16">
        <v>23.34</v>
      </c>
      <c r="H570" s="15"/>
      <c r="I570" s="140" t="s">
        <v>24</v>
      </c>
      <c r="J570" s="140"/>
      <c r="K570" s="16">
        <v>104.34</v>
      </c>
    </row>
    <row r="571" spans="2:11" ht="14.4" thickBot="1" x14ac:dyDescent="0.3">
      <c r="B571" s="2"/>
      <c r="C571" s="2"/>
      <c r="D571" s="2"/>
      <c r="E571" s="2"/>
      <c r="F571" s="2"/>
      <c r="G571" s="2"/>
      <c r="H571" s="2" t="s">
        <v>25</v>
      </c>
      <c r="I571" s="17" t="s">
        <v>147</v>
      </c>
      <c r="J571" s="2" t="s">
        <v>27</v>
      </c>
      <c r="K571" s="18">
        <f>'SINTÉTICO (2)'!J64</f>
        <v>528.80999999999995</v>
      </c>
    </row>
    <row r="572" spans="2:11" ht="14.4" thickTop="1" x14ac:dyDescent="0.25"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2:11" x14ac:dyDescent="0.25">
      <c r="B573" s="69" t="s">
        <v>167</v>
      </c>
      <c r="C573" s="69"/>
      <c r="D573" s="69"/>
      <c r="E573" s="69" t="s">
        <v>178</v>
      </c>
      <c r="F573" s="69"/>
      <c r="G573" s="148"/>
      <c r="H573" s="148"/>
      <c r="I573" s="70"/>
      <c r="J573" s="69"/>
      <c r="K573" s="74">
        <v>47137.17</v>
      </c>
    </row>
    <row r="574" spans="2:11" x14ac:dyDescent="0.25">
      <c r="B574" s="8" t="s">
        <v>317</v>
      </c>
      <c r="C574" s="6" t="s">
        <v>14</v>
      </c>
      <c r="D574" s="8" t="s">
        <v>13</v>
      </c>
      <c r="E574" s="8" t="s">
        <v>0</v>
      </c>
      <c r="F574" s="141" t="s">
        <v>15</v>
      </c>
      <c r="G574" s="141"/>
      <c r="H574" s="7" t="s">
        <v>12</v>
      </c>
      <c r="I574" s="6" t="s">
        <v>1</v>
      </c>
      <c r="J574" s="6" t="s">
        <v>11</v>
      </c>
      <c r="K574" s="6" t="s">
        <v>2</v>
      </c>
    </row>
    <row r="575" spans="2:11" ht="26.4" x14ac:dyDescent="0.25">
      <c r="B575" s="5" t="s">
        <v>16</v>
      </c>
      <c r="C575" s="68" t="s">
        <v>318</v>
      </c>
      <c r="D575" s="5" t="s">
        <v>192</v>
      </c>
      <c r="E575" s="5" t="s">
        <v>319</v>
      </c>
      <c r="F575" s="142">
        <v>0</v>
      </c>
      <c r="G575" s="142"/>
      <c r="H575" s="4" t="s">
        <v>184</v>
      </c>
      <c r="I575" s="9">
        <v>1</v>
      </c>
      <c r="J575" s="3">
        <f>'SINTÉTICO (2)'!H66</f>
        <v>370.94</v>
      </c>
      <c r="K575" s="3">
        <f>J575</f>
        <v>370.94</v>
      </c>
    </row>
    <row r="576" spans="2:11" x14ac:dyDescent="0.25">
      <c r="B576" s="10" t="s">
        <v>17</v>
      </c>
      <c r="C576" s="11" t="s">
        <v>818</v>
      </c>
      <c r="D576" s="10" t="s">
        <v>192</v>
      </c>
      <c r="E576" s="10" t="s">
        <v>819</v>
      </c>
      <c r="F576" s="143">
        <v>0</v>
      </c>
      <c r="G576" s="143"/>
      <c r="H576" s="12" t="s">
        <v>545</v>
      </c>
      <c r="I576" s="13">
        <v>2.5000000000000001E-2</v>
      </c>
      <c r="J576" s="14">
        <v>540.21</v>
      </c>
      <c r="K576" s="14">
        <v>13.5</v>
      </c>
    </row>
    <row r="577" spans="2:11" x14ac:dyDescent="0.25">
      <c r="B577" s="20" t="s">
        <v>28</v>
      </c>
      <c r="C577" s="21" t="s">
        <v>373</v>
      </c>
      <c r="D577" s="20" t="s">
        <v>192</v>
      </c>
      <c r="E577" s="20" t="s">
        <v>374</v>
      </c>
      <c r="F577" s="144" t="s">
        <v>375</v>
      </c>
      <c r="G577" s="144"/>
      <c r="H577" s="22" t="s">
        <v>19</v>
      </c>
      <c r="I577" s="23">
        <v>1.75</v>
      </c>
      <c r="J577" s="24">
        <v>18.46</v>
      </c>
      <c r="K577" s="24">
        <v>32.299999999999997</v>
      </c>
    </row>
    <row r="578" spans="2:11" x14ac:dyDescent="0.25">
      <c r="B578" s="20" t="s">
        <v>28</v>
      </c>
      <c r="C578" s="21" t="s">
        <v>820</v>
      </c>
      <c r="D578" s="20" t="s">
        <v>192</v>
      </c>
      <c r="E578" s="20" t="s">
        <v>821</v>
      </c>
      <c r="F578" s="144" t="s">
        <v>146</v>
      </c>
      <c r="G578" s="144"/>
      <c r="H578" s="22" t="s">
        <v>352</v>
      </c>
      <c r="I578" s="23">
        <v>2.6</v>
      </c>
      <c r="J578" s="24">
        <v>0.7</v>
      </c>
      <c r="K578" s="24">
        <v>1.82</v>
      </c>
    </row>
    <row r="579" spans="2:11" x14ac:dyDescent="0.25">
      <c r="B579" s="20" t="s">
        <v>28</v>
      </c>
      <c r="C579" s="21" t="s">
        <v>822</v>
      </c>
      <c r="D579" s="20" t="s">
        <v>192</v>
      </c>
      <c r="E579" s="20" t="s">
        <v>823</v>
      </c>
      <c r="F579" s="144" t="s">
        <v>375</v>
      </c>
      <c r="G579" s="144"/>
      <c r="H579" s="22" t="s">
        <v>19</v>
      </c>
      <c r="I579" s="23">
        <v>1.5</v>
      </c>
      <c r="J579" s="24">
        <v>24.16</v>
      </c>
      <c r="K579" s="24">
        <v>36.24</v>
      </c>
    </row>
    <row r="580" spans="2:11" x14ac:dyDescent="0.25">
      <c r="B580" s="20" t="s">
        <v>28</v>
      </c>
      <c r="C580" s="21" t="s">
        <v>824</v>
      </c>
      <c r="D580" s="20" t="s">
        <v>192</v>
      </c>
      <c r="E580" s="20" t="s">
        <v>825</v>
      </c>
      <c r="F580" s="144" t="s">
        <v>146</v>
      </c>
      <c r="G580" s="144"/>
      <c r="H580" s="22" t="s">
        <v>184</v>
      </c>
      <c r="I580" s="23">
        <v>1.05</v>
      </c>
      <c r="J580" s="24">
        <v>267.62</v>
      </c>
      <c r="K580" s="24">
        <v>281</v>
      </c>
    </row>
    <row r="581" spans="2:11" x14ac:dyDescent="0.25">
      <c r="B581" s="20" t="s">
        <v>28</v>
      </c>
      <c r="C581" s="21" t="s">
        <v>826</v>
      </c>
      <c r="D581" s="20" t="s">
        <v>192</v>
      </c>
      <c r="E581" s="20" t="s">
        <v>827</v>
      </c>
      <c r="F581" s="144" t="s">
        <v>146</v>
      </c>
      <c r="G581" s="144"/>
      <c r="H581" s="22" t="s">
        <v>352</v>
      </c>
      <c r="I581" s="23">
        <v>0.25</v>
      </c>
      <c r="J581" s="24">
        <v>6.47</v>
      </c>
      <c r="K581" s="24">
        <v>1.61</v>
      </c>
    </row>
    <row r="582" spans="2:11" x14ac:dyDescent="0.25">
      <c r="B582" s="15"/>
      <c r="C582" s="15"/>
      <c r="D582" s="15"/>
      <c r="E582" s="15"/>
      <c r="F582" s="15" t="s">
        <v>20</v>
      </c>
      <c r="G582" s="16">
        <v>73.150000000000006</v>
      </c>
      <c r="H582" s="15" t="s">
        <v>21</v>
      </c>
      <c r="I582" s="16">
        <v>0</v>
      </c>
      <c r="J582" s="15" t="s">
        <v>22</v>
      </c>
      <c r="K582" s="16">
        <v>73.150000000000006</v>
      </c>
    </row>
    <row r="583" spans="2:11" x14ac:dyDescent="0.25">
      <c r="B583" s="15"/>
      <c r="C583" s="15"/>
      <c r="D583" s="15"/>
      <c r="E583" s="15"/>
      <c r="F583" s="15" t="s">
        <v>23</v>
      </c>
      <c r="G583" s="16">
        <v>105.61</v>
      </c>
      <c r="H583" s="15"/>
      <c r="I583" s="140" t="s">
        <v>24</v>
      </c>
      <c r="J583" s="140"/>
      <c r="K583" s="16">
        <v>472.08</v>
      </c>
    </row>
    <row r="584" spans="2:11" ht="14.4" thickBot="1" x14ac:dyDescent="0.3">
      <c r="B584" s="2"/>
      <c r="C584" s="2"/>
      <c r="D584" s="2"/>
      <c r="E584" s="2"/>
      <c r="F584" s="2"/>
      <c r="G584" s="2"/>
      <c r="H584" s="2" t="s">
        <v>25</v>
      </c>
      <c r="I584" s="17" t="s">
        <v>828</v>
      </c>
      <c r="J584" s="2" t="s">
        <v>27</v>
      </c>
      <c r="K584" s="18">
        <f>'SINTÉTICO (2)'!J66</f>
        <v>1194.6099999999999</v>
      </c>
    </row>
    <row r="585" spans="2:11" ht="14.4" thickTop="1" x14ac:dyDescent="0.25"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2:11" x14ac:dyDescent="0.25">
      <c r="B586" s="8" t="s">
        <v>320</v>
      </c>
      <c r="C586" s="6" t="s">
        <v>14</v>
      </c>
      <c r="D586" s="8" t="s">
        <v>13</v>
      </c>
      <c r="E586" s="8" t="s">
        <v>0</v>
      </c>
      <c r="F586" s="141" t="s">
        <v>15</v>
      </c>
      <c r="G586" s="141"/>
      <c r="H586" s="7" t="s">
        <v>12</v>
      </c>
      <c r="I586" s="6" t="s">
        <v>1</v>
      </c>
      <c r="J586" s="6" t="s">
        <v>11</v>
      </c>
      <c r="K586" s="6" t="s">
        <v>2</v>
      </c>
    </row>
    <row r="587" spans="2:11" x14ac:dyDescent="0.25">
      <c r="B587" s="5" t="s">
        <v>16</v>
      </c>
      <c r="C587" s="68" t="s">
        <v>321</v>
      </c>
      <c r="D587" s="5" t="s">
        <v>6</v>
      </c>
      <c r="E587" s="5" t="s">
        <v>322</v>
      </c>
      <c r="F587" s="142" t="s">
        <v>7</v>
      </c>
      <c r="G587" s="142"/>
      <c r="H587" s="4" t="s">
        <v>5</v>
      </c>
      <c r="I587" s="9">
        <v>1</v>
      </c>
      <c r="J587" s="3">
        <f>'SINTÉTICO (2)'!H67</f>
        <v>3000</v>
      </c>
      <c r="K587" s="3">
        <f>J587</f>
        <v>3000</v>
      </c>
    </row>
    <row r="588" spans="2:11" x14ac:dyDescent="0.25">
      <c r="B588" s="20" t="s">
        <v>28</v>
      </c>
      <c r="C588" s="21" t="s">
        <v>829</v>
      </c>
      <c r="D588" s="20" t="s">
        <v>29</v>
      </c>
      <c r="E588" s="20" t="s">
        <v>830</v>
      </c>
      <c r="F588" s="144" t="s">
        <v>146</v>
      </c>
      <c r="G588" s="144"/>
      <c r="H588" s="22" t="s">
        <v>30</v>
      </c>
      <c r="I588" s="23">
        <v>1</v>
      </c>
      <c r="J588" s="24">
        <v>2955.11</v>
      </c>
      <c r="K588" s="24">
        <v>2955.11</v>
      </c>
    </row>
    <row r="589" spans="2:11" x14ac:dyDescent="0.25">
      <c r="B589" s="15"/>
      <c r="C589" s="15"/>
      <c r="D589" s="15"/>
      <c r="E589" s="15"/>
      <c r="F589" s="15" t="s">
        <v>20</v>
      </c>
      <c r="G589" s="16">
        <v>0</v>
      </c>
      <c r="H589" s="15" t="s">
        <v>21</v>
      </c>
      <c r="I589" s="16">
        <v>0</v>
      </c>
      <c r="J589" s="15" t="s">
        <v>22</v>
      </c>
      <c r="K589" s="16">
        <v>0</v>
      </c>
    </row>
    <row r="590" spans="2:11" x14ac:dyDescent="0.25">
      <c r="B590" s="15"/>
      <c r="C590" s="15"/>
      <c r="D590" s="15"/>
      <c r="E590" s="15"/>
      <c r="F590" s="15" t="s">
        <v>23</v>
      </c>
      <c r="G590" s="16">
        <v>851.66</v>
      </c>
      <c r="H590" s="15"/>
      <c r="I590" s="140" t="s">
        <v>24</v>
      </c>
      <c r="J590" s="140"/>
      <c r="K590" s="16">
        <v>3806.77</v>
      </c>
    </row>
    <row r="591" spans="2:11" ht="14.4" thickBot="1" x14ac:dyDescent="0.3">
      <c r="B591" s="2"/>
      <c r="C591" s="2"/>
      <c r="D591" s="2"/>
      <c r="E591" s="2"/>
      <c r="F591" s="2"/>
      <c r="G591" s="2"/>
      <c r="H591" s="2" t="s">
        <v>25</v>
      </c>
      <c r="I591" s="17" t="s">
        <v>26</v>
      </c>
      <c r="J591" s="2" t="s">
        <v>27</v>
      </c>
      <c r="K591" s="18">
        <f>'SINTÉTICO (2)'!J67</f>
        <v>3864.6</v>
      </c>
    </row>
    <row r="592" spans="2:11" ht="14.4" thickTop="1" x14ac:dyDescent="0.25"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2:11" x14ac:dyDescent="0.25">
      <c r="B593" s="8" t="s">
        <v>323</v>
      </c>
      <c r="C593" s="6" t="s">
        <v>14</v>
      </c>
      <c r="D593" s="8" t="s">
        <v>13</v>
      </c>
      <c r="E593" s="8" t="s">
        <v>0</v>
      </c>
      <c r="F593" s="141" t="s">
        <v>15</v>
      </c>
      <c r="G593" s="141"/>
      <c r="H593" s="7" t="s">
        <v>12</v>
      </c>
      <c r="I593" s="6" t="s">
        <v>1</v>
      </c>
      <c r="J593" s="6" t="s">
        <v>11</v>
      </c>
      <c r="K593" s="6" t="s">
        <v>2</v>
      </c>
    </row>
    <row r="594" spans="2:11" x14ac:dyDescent="0.25">
      <c r="B594" s="5" t="s">
        <v>16</v>
      </c>
      <c r="C594" s="68" t="s">
        <v>324</v>
      </c>
      <c r="D594" s="5" t="s">
        <v>6</v>
      </c>
      <c r="E594" s="5" t="s">
        <v>325</v>
      </c>
      <c r="F594" s="142" t="s">
        <v>7</v>
      </c>
      <c r="G594" s="142"/>
      <c r="H594" s="4" t="s">
        <v>5</v>
      </c>
      <c r="I594" s="9">
        <v>1</v>
      </c>
      <c r="J594" s="3">
        <f>'SINTÉTICO (2)'!H68</f>
        <v>2000</v>
      </c>
      <c r="K594" s="3">
        <f>J594</f>
        <v>2000</v>
      </c>
    </row>
    <row r="595" spans="2:11" x14ac:dyDescent="0.25">
      <c r="B595" s="20" t="s">
        <v>28</v>
      </c>
      <c r="C595" s="21" t="s">
        <v>831</v>
      </c>
      <c r="D595" s="20" t="s">
        <v>29</v>
      </c>
      <c r="E595" s="20" t="s">
        <v>832</v>
      </c>
      <c r="F595" s="144" t="s">
        <v>146</v>
      </c>
      <c r="G595" s="144"/>
      <c r="H595" s="22" t="s">
        <v>30</v>
      </c>
      <c r="I595" s="23">
        <v>1</v>
      </c>
      <c r="J595" s="24">
        <v>1970.07</v>
      </c>
      <c r="K595" s="24">
        <v>1970.07</v>
      </c>
    </row>
    <row r="596" spans="2:11" x14ac:dyDescent="0.25">
      <c r="B596" s="15"/>
      <c r="C596" s="15"/>
      <c r="D596" s="15"/>
      <c r="E596" s="15"/>
      <c r="F596" s="15" t="s">
        <v>20</v>
      </c>
      <c r="G596" s="16">
        <v>0</v>
      </c>
      <c r="H596" s="15" t="s">
        <v>21</v>
      </c>
      <c r="I596" s="16">
        <v>0</v>
      </c>
      <c r="J596" s="15" t="s">
        <v>22</v>
      </c>
      <c r="K596" s="16">
        <v>0</v>
      </c>
    </row>
    <row r="597" spans="2:11" x14ac:dyDescent="0.25">
      <c r="B597" s="15"/>
      <c r="C597" s="15"/>
      <c r="D597" s="15"/>
      <c r="E597" s="15"/>
      <c r="F597" s="15" t="s">
        <v>23</v>
      </c>
      <c r="G597" s="16">
        <v>567.77</v>
      </c>
      <c r="H597" s="15"/>
      <c r="I597" s="140" t="s">
        <v>24</v>
      </c>
      <c r="J597" s="140"/>
      <c r="K597" s="16">
        <v>2537.84</v>
      </c>
    </row>
    <row r="598" spans="2:11" ht="14.4" thickBot="1" x14ac:dyDescent="0.3">
      <c r="B598" s="2"/>
      <c r="C598" s="2"/>
      <c r="D598" s="2"/>
      <c r="E598" s="2"/>
      <c r="F598" s="2"/>
      <c r="G598" s="2"/>
      <c r="H598" s="2" t="s">
        <v>25</v>
      </c>
      <c r="I598" s="17" t="s">
        <v>26</v>
      </c>
      <c r="J598" s="2" t="s">
        <v>27</v>
      </c>
      <c r="K598" s="18">
        <f>'SINTÉTICO (2)'!J68</f>
        <v>2576.4</v>
      </c>
    </row>
    <row r="599" spans="2:11" ht="14.4" thickTop="1" x14ac:dyDescent="0.25"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2:11" x14ac:dyDescent="0.25">
      <c r="B600" s="8" t="s">
        <v>326</v>
      </c>
      <c r="C600" s="6" t="s">
        <v>14</v>
      </c>
      <c r="D600" s="8" t="s">
        <v>13</v>
      </c>
      <c r="E600" s="8" t="s">
        <v>0</v>
      </c>
      <c r="F600" s="141" t="s">
        <v>15</v>
      </c>
      <c r="G600" s="141"/>
      <c r="H600" s="7" t="s">
        <v>12</v>
      </c>
      <c r="I600" s="6" t="s">
        <v>1</v>
      </c>
      <c r="J600" s="6" t="s">
        <v>11</v>
      </c>
      <c r="K600" s="6" t="s">
        <v>2</v>
      </c>
    </row>
    <row r="601" spans="2:11" x14ac:dyDescent="0.25">
      <c r="B601" s="5" t="s">
        <v>16</v>
      </c>
      <c r="C601" s="68" t="s">
        <v>327</v>
      </c>
      <c r="D601" s="5" t="s">
        <v>6</v>
      </c>
      <c r="E601" s="5" t="s">
        <v>328</v>
      </c>
      <c r="F601" s="142" t="s">
        <v>7</v>
      </c>
      <c r="G601" s="142"/>
      <c r="H601" s="4" t="s">
        <v>5</v>
      </c>
      <c r="I601" s="9">
        <v>1</v>
      </c>
      <c r="J601" s="3">
        <f>'SINTÉTICO (2)'!H69</f>
        <v>1700</v>
      </c>
      <c r="K601" s="3">
        <f>J601</f>
        <v>1700</v>
      </c>
    </row>
    <row r="602" spans="2:11" x14ac:dyDescent="0.25">
      <c r="B602" s="20" t="s">
        <v>28</v>
      </c>
      <c r="C602" s="21" t="s">
        <v>833</v>
      </c>
      <c r="D602" s="20" t="s">
        <v>29</v>
      </c>
      <c r="E602" s="20" t="s">
        <v>834</v>
      </c>
      <c r="F602" s="144" t="s">
        <v>146</v>
      </c>
      <c r="G602" s="144"/>
      <c r="H602" s="22" t="s">
        <v>30</v>
      </c>
      <c r="I602" s="23">
        <v>1</v>
      </c>
      <c r="J602" s="24">
        <v>1674.56</v>
      </c>
      <c r="K602" s="24">
        <v>1674.56</v>
      </c>
    </row>
    <row r="603" spans="2:11" x14ac:dyDescent="0.25">
      <c r="B603" s="15"/>
      <c r="C603" s="15"/>
      <c r="D603" s="15"/>
      <c r="E603" s="15"/>
      <c r="F603" s="15" t="s">
        <v>20</v>
      </c>
      <c r="G603" s="16">
        <v>0</v>
      </c>
      <c r="H603" s="15" t="s">
        <v>21</v>
      </c>
      <c r="I603" s="16">
        <v>0</v>
      </c>
      <c r="J603" s="15" t="s">
        <v>22</v>
      </c>
      <c r="K603" s="16">
        <v>0</v>
      </c>
    </row>
    <row r="604" spans="2:11" x14ac:dyDescent="0.25">
      <c r="B604" s="15"/>
      <c r="C604" s="15"/>
      <c r="D604" s="15"/>
      <c r="E604" s="15"/>
      <c r="F604" s="15" t="s">
        <v>23</v>
      </c>
      <c r="G604" s="16">
        <v>482.6</v>
      </c>
      <c r="H604" s="15"/>
      <c r="I604" s="140" t="s">
        <v>24</v>
      </c>
      <c r="J604" s="140"/>
      <c r="K604" s="16">
        <v>2157.16</v>
      </c>
    </row>
    <row r="605" spans="2:11" ht="14.4" thickBot="1" x14ac:dyDescent="0.3">
      <c r="B605" s="2"/>
      <c r="C605" s="2"/>
      <c r="D605" s="2"/>
      <c r="E605" s="2"/>
      <c r="F605" s="2"/>
      <c r="G605" s="2"/>
      <c r="H605" s="2" t="s">
        <v>25</v>
      </c>
      <c r="I605" s="17" t="s">
        <v>26</v>
      </c>
      <c r="J605" s="2" t="s">
        <v>27</v>
      </c>
      <c r="K605" s="18">
        <f>'SINTÉTICO (2)'!J69</f>
        <v>2189.94</v>
      </c>
    </row>
    <row r="606" spans="2:11" ht="14.4" thickTop="1" x14ac:dyDescent="0.25"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2:11" x14ac:dyDescent="0.25">
      <c r="B607" s="8" t="s">
        <v>329</v>
      </c>
      <c r="C607" s="6" t="s">
        <v>14</v>
      </c>
      <c r="D607" s="8" t="s">
        <v>13</v>
      </c>
      <c r="E607" s="8" t="s">
        <v>0</v>
      </c>
      <c r="F607" s="141" t="s">
        <v>15</v>
      </c>
      <c r="G607" s="141"/>
      <c r="H607" s="7" t="s">
        <v>12</v>
      </c>
      <c r="I607" s="6" t="s">
        <v>1</v>
      </c>
      <c r="J607" s="6" t="s">
        <v>11</v>
      </c>
      <c r="K607" s="6" t="s">
        <v>2</v>
      </c>
    </row>
    <row r="608" spans="2:11" x14ac:dyDescent="0.25">
      <c r="B608" s="5" t="s">
        <v>16</v>
      </c>
      <c r="C608" s="68" t="s">
        <v>330</v>
      </c>
      <c r="D608" s="5" t="s">
        <v>6</v>
      </c>
      <c r="E608" s="5" t="s">
        <v>331</v>
      </c>
      <c r="F608" s="142" t="s">
        <v>7</v>
      </c>
      <c r="G608" s="142"/>
      <c r="H608" s="4" t="s">
        <v>255</v>
      </c>
      <c r="I608" s="9">
        <v>1</v>
      </c>
      <c r="J608" s="3">
        <f>'SINTÉTICO (2)'!H70</f>
        <v>52</v>
      </c>
      <c r="K608" s="3">
        <f>J608</f>
        <v>52</v>
      </c>
    </row>
    <row r="609" spans="2:11" x14ac:dyDescent="0.25">
      <c r="B609" s="20" t="s">
        <v>28</v>
      </c>
      <c r="C609" s="21" t="s">
        <v>835</v>
      </c>
      <c r="D609" s="20" t="s">
        <v>219</v>
      </c>
      <c r="E609" s="20" t="s">
        <v>836</v>
      </c>
      <c r="F609" s="144" t="s">
        <v>146</v>
      </c>
      <c r="G609" s="144"/>
      <c r="H609" s="22" t="s">
        <v>224</v>
      </c>
      <c r="I609" s="23">
        <v>1</v>
      </c>
      <c r="J609" s="24">
        <v>77.650000000000006</v>
      </c>
      <c r="K609" s="24">
        <v>77.650000000000006</v>
      </c>
    </row>
    <row r="610" spans="2:11" x14ac:dyDescent="0.25">
      <c r="B610" s="15"/>
      <c r="C610" s="15"/>
      <c r="D610" s="15"/>
      <c r="E610" s="15"/>
      <c r="F610" s="15" t="s">
        <v>20</v>
      </c>
      <c r="G610" s="16">
        <v>0</v>
      </c>
      <c r="H610" s="15" t="s">
        <v>21</v>
      </c>
      <c r="I610" s="16">
        <v>0</v>
      </c>
      <c r="J610" s="15" t="s">
        <v>22</v>
      </c>
      <c r="K610" s="16">
        <v>0</v>
      </c>
    </row>
    <row r="611" spans="2:11" x14ac:dyDescent="0.25">
      <c r="B611" s="15"/>
      <c r="C611" s="15"/>
      <c r="D611" s="15"/>
      <c r="E611" s="15"/>
      <c r="F611" s="15" t="s">
        <v>23</v>
      </c>
      <c r="G611" s="16">
        <v>22.37</v>
      </c>
      <c r="H611" s="15"/>
      <c r="I611" s="140" t="s">
        <v>24</v>
      </c>
      <c r="J611" s="140"/>
      <c r="K611" s="16">
        <v>100.02</v>
      </c>
    </row>
    <row r="612" spans="2:11" ht="14.4" thickBot="1" x14ac:dyDescent="0.3">
      <c r="B612" s="2"/>
      <c r="C612" s="2"/>
      <c r="D612" s="2"/>
      <c r="E612" s="2"/>
      <c r="F612" s="2"/>
      <c r="G612" s="2"/>
      <c r="H612" s="2" t="s">
        <v>25</v>
      </c>
      <c r="I612" s="17" t="s">
        <v>837</v>
      </c>
      <c r="J612" s="2" t="s">
        <v>27</v>
      </c>
      <c r="K612" s="18">
        <f>'SINTÉTICO (2)'!J70</f>
        <v>643.07000000000005</v>
      </c>
    </row>
    <row r="613" spans="2:11" ht="14.4" thickTop="1" x14ac:dyDescent="0.25"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2:11" x14ac:dyDescent="0.25">
      <c r="B614" s="8" t="s">
        <v>332</v>
      </c>
      <c r="C614" s="6" t="s">
        <v>14</v>
      </c>
      <c r="D614" s="8" t="s">
        <v>13</v>
      </c>
      <c r="E614" s="8" t="s">
        <v>0</v>
      </c>
      <c r="F614" s="141" t="s">
        <v>15</v>
      </c>
      <c r="G614" s="141"/>
      <c r="H614" s="7" t="s">
        <v>12</v>
      </c>
      <c r="I614" s="6" t="s">
        <v>1</v>
      </c>
      <c r="J614" s="6" t="s">
        <v>11</v>
      </c>
      <c r="K614" s="6" t="s">
        <v>2</v>
      </c>
    </row>
    <row r="615" spans="2:11" ht="66" x14ac:dyDescent="0.25">
      <c r="B615" s="5" t="s">
        <v>16</v>
      </c>
      <c r="C615" s="68" t="s">
        <v>333</v>
      </c>
      <c r="D615" s="5" t="s">
        <v>18</v>
      </c>
      <c r="E615" s="5" t="s">
        <v>334</v>
      </c>
      <c r="F615" s="142" t="s">
        <v>838</v>
      </c>
      <c r="G615" s="142"/>
      <c r="H615" s="4" t="s">
        <v>184</v>
      </c>
      <c r="I615" s="9">
        <v>1</v>
      </c>
      <c r="J615" s="3">
        <f>'SINTÉTICO (2)'!H71</f>
        <v>186.12</v>
      </c>
      <c r="K615" s="3">
        <f>J615</f>
        <v>186.12</v>
      </c>
    </row>
    <row r="616" spans="2:11" x14ac:dyDescent="0.25">
      <c r="B616" s="10" t="s">
        <v>17</v>
      </c>
      <c r="C616" s="11" t="s">
        <v>839</v>
      </c>
      <c r="D616" s="10" t="s">
        <v>18</v>
      </c>
      <c r="E616" s="10" t="s">
        <v>840</v>
      </c>
      <c r="F616" s="143" t="s">
        <v>342</v>
      </c>
      <c r="G616" s="143"/>
      <c r="H616" s="12" t="s">
        <v>19</v>
      </c>
      <c r="I616" s="13">
        <v>0.97740000000000005</v>
      </c>
      <c r="J616" s="14">
        <v>25.26</v>
      </c>
      <c r="K616" s="14">
        <v>24.68</v>
      </c>
    </row>
    <row r="617" spans="2:11" ht="39.6" x14ac:dyDescent="0.25">
      <c r="B617" s="10" t="s">
        <v>17</v>
      </c>
      <c r="C617" s="11" t="s">
        <v>841</v>
      </c>
      <c r="D617" s="10" t="s">
        <v>18</v>
      </c>
      <c r="E617" s="10" t="s">
        <v>842</v>
      </c>
      <c r="F617" s="143" t="s">
        <v>843</v>
      </c>
      <c r="G617" s="143"/>
      <c r="H617" s="12" t="s">
        <v>545</v>
      </c>
      <c r="I617" s="13">
        <v>4.4999999999999997E-3</v>
      </c>
      <c r="J617" s="14">
        <v>547.41999999999996</v>
      </c>
      <c r="K617" s="14">
        <v>2.46</v>
      </c>
    </row>
    <row r="618" spans="2:11" x14ac:dyDescent="0.25">
      <c r="B618" s="10" t="s">
        <v>17</v>
      </c>
      <c r="C618" s="11" t="s">
        <v>346</v>
      </c>
      <c r="D618" s="10" t="s">
        <v>18</v>
      </c>
      <c r="E618" s="10" t="s">
        <v>347</v>
      </c>
      <c r="F618" s="143" t="s">
        <v>342</v>
      </c>
      <c r="G618" s="143"/>
      <c r="H618" s="12" t="s">
        <v>19</v>
      </c>
      <c r="I618" s="13">
        <v>0.97740000000000005</v>
      </c>
      <c r="J618" s="14">
        <v>20.46</v>
      </c>
      <c r="K618" s="14">
        <v>19.989999999999998</v>
      </c>
    </row>
    <row r="619" spans="2:11" ht="26.4" x14ac:dyDescent="0.25">
      <c r="B619" s="20" t="s">
        <v>28</v>
      </c>
      <c r="C619" s="21" t="s">
        <v>844</v>
      </c>
      <c r="D619" s="20" t="s">
        <v>18</v>
      </c>
      <c r="E619" s="20" t="s">
        <v>845</v>
      </c>
      <c r="F619" s="144" t="s">
        <v>146</v>
      </c>
      <c r="G619" s="144"/>
      <c r="H619" s="22" t="s">
        <v>255</v>
      </c>
      <c r="I619" s="23">
        <v>0.87009999999999998</v>
      </c>
      <c r="J619" s="24">
        <v>44.22</v>
      </c>
      <c r="K619" s="24">
        <v>38.47</v>
      </c>
    </row>
    <row r="620" spans="2:11" ht="26.4" x14ac:dyDescent="0.25">
      <c r="B620" s="20" t="s">
        <v>28</v>
      </c>
      <c r="C620" s="21" t="s">
        <v>846</v>
      </c>
      <c r="D620" s="20" t="s">
        <v>18</v>
      </c>
      <c r="E620" s="20" t="s">
        <v>847</v>
      </c>
      <c r="F620" s="144" t="s">
        <v>146</v>
      </c>
      <c r="G620" s="144"/>
      <c r="H620" s="22" t="s">
        <v>255</v>
      </c>
      <c r="I620" s="23">
        <v>0.61050000000000004</v>
      </c>
      <c r="J620" s="24">
        <v>74.08</v>
      </c>
      <c r="K620" s="24">
        <v>45.22</v>
      </c>
    </row>
    <row r="621" spans="2:11" x14ac:dyDescent="0.25">
      <c r="B621" s="20" t="s">
        <v>28</v>
      </c>
      <c r="C621" s="21" t="s">
        <v>848</v>
      </c>
      <c r="D621" s="20" t="s">
        <v>18</v>
      </c>
      <c r="E621" s="20" t="s">
        <v>849</v>
      </c>
      <c r="F621" s="144" t="s">
        <v>146</v>
      </c>
      <c r="G621" s="144"/>
      <c r="H621" s="22" t="s">
        <v>352</v>
      </c>
      <c r="I621" s="23">
        <v>2.5000000000000001E-3</v>
      </c>
      <c r="J621" s="24">
        <v>49.04</v>
      </c>
      <c r="K621" s="24">
        <v>0.12</v>
      </c>
    </row>
    <row r="622" spans="2:11" ht="26.4" x14ac:dyDescent="0.25">
      <c r="B622" s="20" t="s">
        <v>28</v>
      </c>
      <c r="C622" s="21" t="s">
        <v>850</v>
      </c>
      <c r="D622" s="20" t="s">
        <v>18</v>
      </c>
      <c r="E622" s="20" t="s">
        <v>851</v>
      </c>
      <c r="F622" s="144" t="s">
        <v>146</v>
      </c>
      <c r="G622" s="144"/>
      <c r="H622" s="22" t="s">
        <v>184</v>
      </c>
      <c r="I622" s="23">
        <v>1.0203</v>
      </c>
      <c r="J622" s="24">
        <v>50.04</v>
      </c>
      <c r="K622" s="24">
        <v>51.05</v>
      </c>
    </row>
    <row r="623" spans="2:11" ht="26.4" x14ac:dyDescent="0.25">
      <c r="B623" s="20" t="s">
        <v>28</v>
      </c>
      <c r="C623" s="21" t="s">
        <v>852</v>
      </c>
      <c r="D623" s="20" t="s">
        <v>18</v>
      </c>
      <c r="E623" s="20" t="s">
        <v>853</v>
      </c>
      <c r="F623" s="144" t="s">
        <v>146</v>
      </c>
      <c r="G623" s="144"/>
      <c r="H623" s="22" t="s">
        <v>352</v>
      </c>
      <c r="I623" s="23">
        <v>7.9699999999999993E-2</v>
      </c>
      <c r="J623" s="24">
        <v>22.63</v>
      </c>
      <c r="K623" s="24">
        <v>1.8</v>
      </c>
    </row>
    <row r="624" spans="2:11" x14ac:dyDescent="0.25">
      <c r="B624" s="15"/>
      <c r="C624" s="15"/>
      <c r="D624" s="15"/>
      <c r="E624" s="15"/>
      <c r="F624" s="15" t="s">
        <v>20</v>
      </c>
      <c r="G624" s="16">
        <v>29.78</v>
      </c>
      <c r="H624" s="15" t="s">
        <v>21</v>
      </c>
      <c r="I624" s="16">
        <v>0</v>
      </c>
      <c r="J624" s="15" t="s">
        <v>22</v>
      </c>
      <c r="K624" s="16">
        <v>29.78</v>
      </c>
    </row>
    <row r="625" spans="2:11" x14ac:dyDescent="0.25">
      <c r="B625" s="15"/>
      <c r="C625" s="15"/>
      <c r="D625" s="15"/>
      <c r="E625" s="15"/>
      <c r="F625" s="15" t="s">
        <v>23</v>
      </c>
      <c r="G625" s="16">
        <v>52.96</v>
      </c>
      <c r="H625" s="15"/>
      <c r="I625" s="140" t="s">
        <v>24</v>
      </c>
      <c r="J625" s="140"/>
      <c r="K625" s="16">
        <v>236.75</v>
      </c>
    </row>
    <row r="626" spans="2:11" ht="14.4" thickBot="1" x14ac:dyDescent="0.3">
      <c r="B626" s="2"/>
      <c r="C626" s="2"/>
      <c r="D626" s="2"/>
      <c r="E626" s="2"/>
      <c r="F626" s="2"/>
      <c r="G626" s="2"/>
      <c r="H626" s="2" t="s">
        <v>25</v>
      </c>
      <c r="I626" s="17" t="s">
        <v>854</v>
      </c>
      <c r="J626" s="2" t="s">
        <v>27</v>
      </c>
      <c r="K626" s="18">
        <f>'SINTÉTICO (2)'!J71</f>
        <v>36958.97</v>
      </c>
    </row>
    <row r="627" spans="2:11" ht="14.4" thickTop="1" x14ac:dyDescent="0.25"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2:11" x14ac:dyDescent="0.25">
      <c r="B628" s="69" t="s">
        <v>168</v>
      </c>
      <c r="C628" s="69"/>
      <c r="D628" s="69"/>
      <c r="E628" s="69" t="s">
        <v>179</v>
      </c>
      <c r="F628" s="69"/>
      <c r="G628" s="148"/>
      <c r="H628" s="148"/>
      <c r="I628" s="70"/>
      <c r="J628" s="69"/>
      <c r="K628" s="74">
        <v>2362.7800000000002</v>
      </c>
    </row>
    <row r="629" spans="2:11" x14ac:dyDescent="0.25">
      <c r="B629" s="8" t="s">
        <v>335</v>
      </c>
      <c r="C629" s="6" t="s">
        <v>14</v>
      </c>
      <c r="D629" s="8" t="s">
        <v>13</v>
      </c>
      <c r="E629" s="8" t="s">
        <v>0</v>
      </c>
      <c r="F629" s="141" t="s">
        <v>15</v>
      </c>
      <c r="G629" s="141"/>
      <c r="H629" s="7" t="s">
        <v>12</v>
      </c>
      <c r="I629" s="6" t="s">
        <v>1</v>
      </c>
      <c r="J629" s="6" t="s">
        <v>11</v>
      </c>
      <c r="K629" s="6" t="s">
        <v>2</v>
      </c>
    </row>
    <row r="630" spans="2:11" x14ac:dyDescent="0.25">
      <c r="B630" s="5" t="s">
        <v>16</v>
      </c>
      <c r="C630" s="68" t="s">
        <v>336</v>
      </c>
      <c r="D630" s="5" t="s">
        <v>18</v>
      </c>
      <c r="E630" s="5" t="s">
        <v>337</v>
      </c>
      <c r="F630" s="142" t="s">
        <v>342</v>
      </c>
      <c r="G630" s="142"/>
      <c r="H630" s="4" t="s">
        <v>184</v>
      </c>
      <c r="I630" s="9">
        <v>1</v>
      </c>
      <c r="J630" s="3">
        <f>'SINTÉTICO (2)'!H73</f>
        <v>1.9</v>
      </c>
      <c r="K630" s="3">
        <f>J630</f>
        <v>1.9</v>
      </c>
    </row>
    <row r="631" spans="2:11" x14ac:dyDescent="0.25">
      <c r="B631" s="10" t="s">
        <v>17</v>
      </c>
      <c r="C631" s="11" t="s">
        <v>346</v>
      </c>
      <c r="D631" s="10" t="s">
        <v>18</v>
      </c>
      <c r="E631" s="10" t="s">
        <v>347</v>
      </c>
      <c r="F631" s="143" t="s">
        <v>342</v>
      </c>
      <c r="G631" s="143"/>
      <c r="H631" s="12" t="s">
        <v>19</v>
      </c>
      <c r="I631" s="13">
        <v>8.8999999999999996E-2</v>
      </c>
      <c r="J631" s="14">
        <v>20.46</v>
      </c>
      <c r="K631" s="14">
        <v>1.82</v>
      </c>
    </row>
    <row r="632" spans="2:11" ht="39.6" x14ac:dyDescent="0.25">
      <c r="B632" s="10" t="s">
        <v>17</v>
      </c>
      <c r="C632" s="11" t="s">
        <v>855</v>
      </c>
      <c r="D632" s="10" t="s">
        <v>18</v>
      </c>
      <c r="E632" s="10" t="s">
        <v>856</v>
      </c>
      <c r="F632" s="143" t="s">
        <v>857</v>
      </c>
      <c r="G632" s="143"/>
      <c r="H632" s="12" t="s">
        <v>858</v>
      </c>
      <c r="I632" s="13">
        <v>1.4999999999999999E-2</v>
      </c>
      <c r="J632" s="14">
        <v>5.08</v>
      </c>
      <c r="K632" s="14">
        <v>7.0000000000000007E-2</v>
      </c>
    </row>
    <row r="633" spans="2:11" x14ac:dyDescent="0.25">
      <c r="B633" s="15"/>
      <c r="C633" s="15"/>
      <c r="D633" s="15"/>
      <c r="E633" s="15"/>
      <c r="F633" s="15" t="s">
        <v>20</v>
      </c>
      <c r="G633" s="16">
        <v>1.1299999999999999</v>
      </c>
      <c r="H633" s="15" t="s">
        <v>21</v>
      </c>
      <c r="I633" s="16">
        <v>0</v>
      </c>
      <c r="J633" s="15" t="s">
        <v>22</v>
      </c>
      <c r="K633" s="16">
        <v>1.1299999999999999</v>
      </c>
    </row>
    <row r="634" spans="2:11" x14ac:dyDescent="0.25">
      <c r="B634" s="15"/>
      <c r="C634" s="15"/>
      <c r="D634" s="15"/>
      <c r="E634" s="15"/>
      <c r="F634" s="15" t="s">
        <v>23</v>
      </c>
      <c r="G634" s="16">
        <v>0.54</v>
      </c>
      <c r="H634" s="15"/>
      <c r="I634" s="140" t="s">
        <v>24</v>
      </c>
      <c r="J634" s="140"/>
      <c r="K634" s="16">
        <v>2.4300000000000002</v>
      </c>
    </row>
    <row r="635" spans="2:11" ht="14.4" thickBot="1" x14ac:dyDescent="0.3">
      <c r="B635" s="2"/>
      <c r="C635" s="2"/>
      <c r="D635" s="2"/>
      <c r="E635" s="2"/>
      <c r="F635" s="2"/>
      <c r="G635" s="2"/>
      <c r="H635" s="2" t="s">
        <v>25</v>
      </c>
      <c r="I635" s="17" t="s">
        <v>859</v>
      </c>
      <c r="J635" s="2" t="s">
        <v>27</v>
      </c>
      <c r="K635" s="18">
        <f>'SINTÉTICO (2)'!J73</f>
        <v>2379.88</v>
      </c>
    </row>
    <row r="636" spans="2:11" ht="14.4" thickTop="1" x14ac:dyDescent="0.25"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2:11" x14ac:dyDescent="0.25">
      <c r="B637" s="1"/>
      <c r="C637" s="1"/>
      <c r="D637" s="1"/>
      <c r="E637" s="1"/>
      <c r="F637" s="1"/>
      <c r="G637" s="1"/>
      <c r="H637" s="1"/>
      <c r="I637" s="1"/>
      <c r="J637" s="1"/>
      <c r="K637" s="1"/>
    </row>
    <row r="638" spans="2:11" x14ac:dyDescent="0.25">
      <c r="B638" s="127"/>
      <c r="C638" s="127"/>
      <c r="D638" s="127"/>
      <c r="E638" s="73"/>
      <c r="F638" s="2"/>
      <c r="G638" s="151" t="s">
        <v>152</v>
      </c>
      <c r="H638" s="127"/>
      <c r="I638" s="152">
        <f>'RESUMO (2)'!D20</f>
        <v>193675.11</v>
      </c>
      <c r="J638" s="127"/>
      <c r="K638" s="127"/>
    </row>
    <row r="643" spans="5:5" x14ac:dyDescent="0.25">
      <c r="E643" s="47" t="s">
        <v>865</v>
      </c>
    </row>
    <row r="644" spans="5:5" x14ac:dyDescent="0.25">
      <c r="E644" s="47" t="s">
        <v>867</v>
      </c>
    </row>
    <row r="645" spans="5:5" x14ac:dyDescent="0.25">
      <c r="E645" s="47" t="s">
        <v>869</v>
      </c>
    </row>
  </sheetData>
  <mergeCells count="477">
    <mergeCell ref="B638:D638"/>
    <mergeCell ref="G638:H638"/>
    <mergeCell ref="I638:K638"/>
    <mergeCell ref="F631:G631"/>
    <mergeCell ref="F632:G632"/>
    <mergeCell ref="I634:J634"/>
    <mergeCell ref="F623:G623"/>
    <mergeCell ref="I625:J625"/>
    <mergeCell ref="G628:H628"/>
    <mergeCell ref="F629:G629"/>
    <mergeCell ref="F630:G630"/>
    <mergeCell ref="F618:G618"/>
    <mergeCell ref="F619:G619"/>
    <mergeCell ref="F620:G620"/>
    <mergeCell ref="F621:G621"/>
    <mergeCell ref="F622:G622"/>
    <mergeCell ref="I611:J611"/>
    <mergeCell ref="F614:G614"/>
    <mergeCell ref="F615:G615"/>
    <mergeCell ref="F616:G616"/>
    <mergeCell ref="F617:G617"/>
    <mergeCell ref="F602:G602"/>
    <mergeCell ref="I604:J604"/>
    <mergeCell ref="F607:G607"/>
    <mergeCell ref="F608:G608"/>
    <mergeCell ref="F609:G609"/>
    <mergeCell ref="F594:G594"/>
    <mergeCell ref="F595:G595"/>
    <mergeCell ref="I597:J597"/>
    <mergeCell ref="F600:G600"/>
    <mergeCell ref="F601:G601"/>
    <mergeCell ref="F586:G586"/>
    <mergeCell ref="F587:G587"/>
    <mergeCell ref="F588:G588"/>
    <mergeCell ref="I590:J590"/>
    <mergeCell ref="F593:G593"/>
    <mergeCell ref="F578:G578"/>
    <mergeCell ref="F579:G579"/>
    <mergeCell ref="F580:G580"/>
    <mergeCell ref="F581:G581"/>
    <mergeCell ref="I583:J583"/>
    <mergeCell ref="G573:H573"/>
    <mergeCell ref="F574:G574"/>
    <mergeCell ref="F575:G575"/>
    <mergeCell ref="F576:G576"/>
    <mergeCell ref="F577:G577"/>
    <mergeCell ref="F565:G565"/>
    <mergeCell ref="F566:G566"/>
    <mergeCell ref="F567:G567"/>
    <mergeCell ref="F568:G568"/>
    <mergeCell ref="I570:J570"/>
    <mergeCell ref="F557:G557"/>
    <mergeCell ref="F558:G558"/>
    <mergeCell ref="F559:G559"/>
    <mergeCell ref="I561:J561"/>
    <mergeCell ref="F564:G564"/>
    <mergeCell ref="F549:G549"/>
    <mergeCell ref="F550:G550"/>
    <mergeCell ref="I552:J552"/>
    <mergeCell ref="F555:G555"/>
    <mergeCell ref="F556:G556"/>
    <mergeCell ref="I542:J542"/>
    <mergeCell ref="F545:G545"/>
    <mergeCell ref="F546:G546"/>
    <mergeCell ref="F547:G547"/>
    <mergeCell ref="F548:G548"/>
    <mergeCell ref="F536:G536"/>
    <mergeCell ref="F537:G537"/>
    <mergeCell ref="F538:G538"/>
    <mergeCell ref="F539:G539"/>
    <mergeCell ref="F540:G540"/>
    <mergeCell ref="F528:G528"/>
    <mergeCell ref="F529:G529"/>
    <mergeCell ref="F530:G530"/>
    <mergeCell ref="I532:J532"/>
    <mergeCell ref="F535:G535"/>
    <mergeCell ref="F520:G520"/>
    <mergeCell ref="F521:G521"/>
    <mergeCell ref="I523:J523"/>
    <mergeCell ref="F526:G526"/>
    <mergeCell ref="F527:G527"/>
    <mergeCell ref="G515:H515"/>
    <mergeCell ref="F516:G516"/>
    <mergeCell ref="F517:G517"/>
    <mergeCell ref="F518:G518"/>
    <mergeCell ref="F519:G519"/>
    <mergeCell ref="I505:J505"/>
    <mergeCell ref="F508:G508"/>
    <mergeCell ref="F509:G509"/>
    <mergeCell ref="F510:G510"/>
    <mergeCell ref="I512:J512"/>
    <mergeCell ref="F499:G499"/>
    <mergeCell ref="F500:G500"/>
    <mergeCell ref="F501:G501"/>
    <mergeCell ref="F502:G502"/>
    <mergeCell ref="F503:G503"/>
    <mergeCell ref="F491:G491"/>
    <mergeCell ref="F492:G492"/>
    <mergeCell ref="F493:G493"/>
    <mergeCell ref="F494:G494"/>
    <mergeCell ref="I496:J496"/>
    <mergeCell ref="F483:G483"/>
    <mergeCell ref="F484:G484"/>
    <mergeCell ref="F485:G485"/>
    <mergeCell ref="I487:J487"/>
    <mergeCell ref="F490:G490"/>
    <mergeCell ref="F475:G475"/>
    <mergeCell ref="F476:G476"/>
    <mergeCell ref="I478:J478"/>
    <mergeCell ref="F481:G481"/>
    <mergeCell ref="F482:G482"/>
    <mergeCell ref="F467:G467"/>
    <mergeCell ref="F468:G468"/>
    <mergeCell ref="I470:J470"/>
    <mergeCell ref="F473:G473"/>
    <mergeCell ref="F474:G474"/>
    <mergeCell ref="F459:G459"/>
    <mergeCell ref="F460:G460"/>
    <mergeCell ref="I462:J462"/>
    <mergeCell ref="F465:G465"/>
    <mergeCell ref="F466:G466"/>
    <mergeCell ref="I452:J452"/>
    <mergeCell ref="F455:G455"/>
    <mergeCell ref="F456:G456"/>
    <mergeCell ref="F457:G457"/>
    <mergeCell ref="F458:G458"/>
    <mergeCell ref="F446:G446"/>
    <mergeCell ref="F447:G447"/>
    <mergeCell ref="F448:G448"/>
    <mergeCell ref="F449:G449"/>
    <mergeCell ref="F450:G450"/>
    <mergeCell ref="F438:G438"/>
    <mergeCell ref="F439:G439"/>
    <mergeCell ref="F440:G440"/>
    <mergeCell ref="I442:J442"/>
    <mergeCell ref="F445:G445"/>
    <mergeCell ref="F430:G430"/>
    <mergeCell ref="I432:J432"/>
    <mergeCell ref="F435:G435"/>
    <mergeCell ref="F436:G436"/>
    <mergeCell ref="F437:G437"/>
    <mergeCell ref="F425:G425"/>
    <mergeCell ref="F426:G426"/>
    <mergeCell ref="F427:G427"/>
    <mergeCell ref="F428:G428"/>
    <mergeCell ref="F429:G429"/>
    <mergeCell ref="F417:G417"/>
    <mergeCell ref="F418:G418"/>
    <mergeCell ref="F419:G419"/>
    <mergeCell ref="F420:G420"/>
    <mergeCell ref="I422:J422"/>
    <mergeCell ref="F409:G409"/>
    <mergeCell ref="F410:G410"/>
    <mergeCell ref="I412:J412"/>
    <mergeCell ref="F415:G415"/>
    <mergeCell ref="F416:G416"/>
    <mergeCell ref="I402:J402"/>
    <mergeCell ref="F405:G405"/>
    <mergeCell ref="F406:G406"/>
    <mergeCell ref="F407:G407"/>
    <mergeCell ref="F408:G408"/>
    <mergeCell ref="F396:G396"/>
    <mergeCell ref="F397:G397"/>
    <mergeCell ref="F398:G398"/>
    <mergeCell ref="F399:G399"/>
    <mergeCell ref="F400:G400"/>
    <mergeCell ref="F388:G388"/>
    <mergeCell ref="F389:G389"/>
    <mergeCell ref="F390:G390"/>
    <mergeCell ref="I392:J392"/>
    <mergeCell ref="F395:G395"/>
    <mergeCell ref="F380:G380"/>
    <mergeCell ref="I382:J382"/>
    <mergeCell ref="F385:G385"/>
    <mergeCell ref="F386:G386"/>
    <mergeCell ref="F387:G387"/>
    <mergeCell ref="F375:G375"/>
    <mergeCell ref="F376:G376"/>
    <mergeCell ref="F377:G377"/>
    <mergeCell ref="F378:G378"/>
    <mergeCell ref="F379:G379"/>
    <mergeCell ref="F367:G367"/>
    <mergeCell ref="F368:G368"/>
    <mergeCell ref="F369:G369"/>
    <mergeCell ref="I371:J371"/>
    <mergeCell ref="G374:H374"/>
    <mergeCell ref="F359:G359"/>
    <mergeCell ref="F360:G360"/>
    <mergeCell ref="I362:J362"/>
    <mergeCell ref="F365:G365"/>
    <mergeCell ref="F366:G366"/>
    <mergeCell ref="F351:G351"/>
    <mergeCell ref="I353:J353"/>
    <mergeCell ref="F356:G356"/>
    <mergeCell ref="F357:G357"/>
    <mergeCell ref="F358:G358"/>
    <mergeCell ref="F346:G346"/>
    <mergeCell ref="F347:G347"/>
    <mergeCell ref="F348:G348"/>
    <mergeCell ref="F349:G349"/>
    <mergeCell ref="F350:G350"/>
    <mergeCell ref="F338:G338"/>
    <mergeCell ref="F339:G339"/>
    <mergeCell ref="F340:G340"/>
    <mergeCell ref="F341:G341"/>
    <mergeCell ref="I343:J343"/>
    <mergeCell ref="F330:G330"/>
    <mergeCell ref="F331:G331"/>
    <mergeCell ref="F332:G332"/>
    <mergeCell ref="I334:J334"/>
    <mergeCell ref="F337:G337"/>
    <mergeCell ref="I323:J323"/>
    <mergeCell ref="G326:H326"/>
    <mergeCell ref="F327:G327"/>
    <mergeCell ref="F328:G328"/>
    <mergeCell ref="F329:G329"/>
    <mergeCell ref="F317:G317"/>
    <mergeCell ref="F318:G318"/>
    <mergeCell ref="F319:G319"/>
    <mergeCell ref="F320:G320"/>
    <mergeCell ref="F321:G321"/>
    <mergeCell ref="F309:G309"/>
    <mergeCell ref="F310:G310"/>
    <mergeCell ref="F311:G311"/>
    <mergeCell ref="I313:J313"/>
    <mergeCell ref="F316:G316"/>
    <mergeCell ref="F301:G301"/>
    <mergeCell ref="F302:G302"/>
    <mergeCell ref="I304:J304"/>
    <mergeCell ref="F307:G307"/>
    <mergeCell ref="F308:G308"/>
    <mergeCell ref="I294:J294"/>
    <mergeCell ref="F297:G297"/>
    <mergeCell ref="F298:G298"/>
    <mergeCell ref="F299:G299"/>
    <mergeCell ref="F300:G300"/>
    <mergeCell ref="F288:G288"/>
    <mergeCell ref="F289:G289"/>
    <mergeCell ref="F290:G290"/>
    <mergeCell ref="F291:G291"/>
    <mergeCell ref="F292:G292"/>
    <mergeCell ref="F280:G280"/>
    <mergeCell ref="F281:G281"/>
    <mergeCell ref="F282:G282"/>
    <mergeCell ref="I284:J284"/>
    <mergeCell ref="F287:G287"/>
    <mergeCell ref="I273:J273"/>
    <mergeCell ref="F276:G276"/>
    <mergeCell ref="F277:G277"/>
    <mergeCell ref="F278:G278"/>
    <mergeCell ref="F279:G279"/>
    <mergeCell ref="F267:G267"/>
    <mergeCell ref="F268:G268"/>
    <mergeCell ref="F269:G269"/>
    <mergeCell ref="F270:G270"/>
    <mergeCell ref="F271:G271"/>
    <mergeCell ref="F259:G259"/>
    <mergeCell ref="F260:G260"/>
    <mergeCell ref="F261:G261"/>
    <mergeCell ref="F262:G262"/>
    <mergeCell ref="I264:J264"/>
    <mergeCell ref="G254:H254"/>
    <mergeCell ref="F255:G255"/>
    <mergeCell ref="F256:G256"/>
    <mergeCell ref="F257:G257"/>
    <mergeCell ref="F258:G258"/>
    <mergeCell ref="F246:G246"/>
    <mergeCell ref="F247:G247"/>
    <mergeCell ref="F248:G248"/>
    <mergeCell ref="F249:G249"/>
    <mergeCell ref="I251:J251"/>
    <mergeCell ref="F241:G241"/>
    <mergeCell ref="F242:G242"/>
    <mergeCell ref="F243:G243"/>
    <mergeCell ref="F244:G244"/>
    <mergeCell ref="F245:G245"/>
    <mergeCell ref="F236:G236"/>
    <mergeCell ref="F237:G237"/>
    <mergeCell ref="F238:G238"/>
    <mergeCell ref="F239:G239"/>
    <mergeCell ref="F240:G240"/>
    <mergeCell ref="F231:G231"/>
    <mergeCell ref="F232:G232"/>
    <mergeCell ref="F233:G233"/>
    <mergeCell ref="F234:G234"/>
    <mergeCell ref="F235:G235"/>
    <mergeCell ref="F226:G226"/>
    <mergeCell ref="F227:G227"/>
    <mergeCell ref="F228:G228"/>
    <mergeCell ref="F229:G229"/>
    <mergeCell ref="F230:G230"/>
    <mergeCell ref="F221:G221"/>
    <mergeCell ref="F222:G222"/>
    <mergeCell ref="F223:G223"/>
    <mergeCell ref="F224:G224"/>
    <mergeCell ref="F225:G225"/>
    <mergeCell ref="F216:G216"/>
    <mergeCell ref="F217:G217"/>
    <mergeCell ref="F218:G218"/>
    <mergeCell ref="F219:G219"/>
    <mergeCell ref="F220:G220"/>
    <mergeCell ref="F211:G211"/>
    <mergeCell ref="F212:G212"/>
    <mergeCell ref="F213:G213"/>
    <mergeCell ref="F214:G214"/>
    <mergeCell ref="F215:G215"/>
    <mergeCell ref="F206:G206"/>
    <mergeCell ref="F207:G207"/>
    <mergeCell ref="F208:G208"/>
    <mergeCell ref="F209:G209"/>
    <mergeCell ref="F210:G210"/>
    <mergeCell ref="F201:G201"/>
    <mergeCell ref="F202:G202"/>
    <mergeCell ref="F203:G203"/>
    <mergeCell ref="F204:G204"/>
    <mergeCell ref="F205:G205"/>
    <mergeCell ref="F196:G196"/>
    <mergeCell ref="F197:G197"/>
    <mergeCell ref="F198:G198"/>
    <mergeCell ref="F199:G199"/>
    <mergeCell ref="F200:G200"/>
    <mergeCell ref="F191:G191"/>
    <mergeCell ref="F192:G192"/>
    <mergeCell ref="B193:K193"/>
    <mergeCell ref="F194:G194"/>
    <mergeCell ref="F195:G195"/>
    <mergeCell ref="F186:G186"/>
    <mergeCell ref="F187:G187"/>
    <mergeCell ref="F188:G188"/>
    <mergeCell ref="F189:G189"/>
    <mergeCell ref="F190:G190"/>
    <mergeCell ref="F178:G178"/>
    <mergeCell ref="F179:G179"/>
    <mergeCell ref="I181:J181"/>
    <mergeCell ref="F184:G184"/>
    <mergeCell ref="F185:G185"/>
    <mergeCell ref="F173:G173"/>
    <mergeCell ref="F174:G174"/>
    <mergeCell ref="F175:G175"/>
    <mergeCell ref="F176:G176"/>
    <mergeCell ref="F177:G177"/>
    <mergeCell ref="F168:G168"/>
    <mergeCell ref="F169:G169"/>
    <mergeCell ref="F170:G170"/>
    <mergeCell ref="F171:G171"/>
    <mergeCell ref="F172:G172"/>
    <mergeCell ref="F163:G163"/>
    <mergeCell ref="F164:G164"/>
    <mergeCell ref="F165:G165"/>
    <mergeCell ref="F166:G166"/>
    <mergeCell ref="F167:G167"/>
    <mergeCell ref="F158:G158"/>
    <mergeCell ref="F159:G159"/>
    <mergeCell ref="F160:G160"/>
    <mergeCell ref="F161:G161"/>
    <mergeCell ref="F162:G162"/>
    <mergeCell ref="F153:G153"/>
    <mergeCell ref="F154:G154"/>
    <mergeCell ref="F155:G155"/>
    <mergeCell ref="F156:G156"/>
    <mergeCell ref="F157:G157"/>
    <mergeCell ref="F148:G148"/>
    <mergeCell ref="F149:G149"/>
    <mergeCell ref="B150:K150"/>
    <mergeCell ref="F151:G151"/>
    <mergeCell ref="F152:G152"/>
    <mergeCell ref="F143:G143"/>
    <mergeCell ref="F144:G144"/>
    <mergeCell ref="F145:G145"/>
    <mergeCell ref="F146:G146"/>
    <mergeCell ref="F147:G147"/>
    <mergeCell ref="F135:G135"/>
    <mergeCell ref="F136:G136"/>
    <mergeCell ref="I138:J138"/>
    <mergeCell ref="G141:H141"/>
    <mergeCell ref="F142:G142"/>
    <mergeCell ref="F127:G127"/>
    <mergeCell ref="I129:J129"/>
    <mergeCell ref="F132:G132"/>
    <mergeCell ref="F133:G133"/>
    <mergeCell ref="F134:G134"/>
    <mergeCell ref="I120:J120"/>
    <mergeCell ref="F123:G123"/>
    <mergeCell ref="F124:G124"/>
    <mergeCell ref="F125:G125"/>
    <mergeCell ref="F126:G126"/>
    <mergeCell ref="F114:G114"/>
    <mergeCell ref="F115:G115"/>
    <mergeCell ref="F116:G116"/>
    <mergeCell ref="F117:G117"/>
    <mergeCell ref="F118:G118"/>
    <mergeCell ref="F106:G106"/>
    <mergeCell ref="I108:J108"/>
    <mergeCell ref="F111:G111"/>
    <mergeCell ref="F112:G112"/>
    <mergeCell ref="F113:G113"/>
    <mergeCell ref="I99:J99"/>
    <mergeCell ref="F102:G102"/>
    <mergeCell ref="F103:G103"/>
    <mergeCell ref="F104:G104"/>
    <mergeCell ref="F105:G105"/>
    <mergeCell ref="F93:G93"/>
    <mergeCell ref="F94:G94"/>
    <mergeCell ref="F95:G95"/>
    <mergeCell ref="F96:G96"/>
    <mergeCell ref="F97:G97"/>
    <mergeCell ref="F85:G85"/>
    <mergeCell ref="F86:G86"/>
    <mergeCell ref="F87:G87"/>
    <mergeCell ref="F88:G88"/>
    <mergeCell ref="I90:J90"/>
    <mergeCell ref="F77:G77"/>
    <mergeCell ref="F78:G78"/>
    <mergeCell ref="I80:J80"/>
    <mergeCell ref="F83:G83"/>
    <mergeCell ref="F84:G84"/>
    <mergeCell ref="G72:H72"/>
    <mergeCell ref="F73:G73"/>
    <mergeCell ref="F74:G74"/>
    <mergeCell ref="F75:G75"/>
    <mergeCell ref="F76:G76"/>
    <mergeCell ref="F64:G64"/>
    <mergeCell ref="F65:G65"/>
    <mergeCell ref="F66:G66"/>
    <mergeCell ref="F67:G67"/>
    <mergeCell ref="I69:J69"/>
    <mergeCell ref="F56:G56"/>
    <mergeCell ref="F57:G57"/>
    <mergeCell ref="I59:J59"/>
    <mergeCell ref="F62:G62"/>
    <mergeCell ref="F63:G63"/>
    <mergeCell ref="I49:J49"/>
    <mergeCell ref="F52:G52"/>
    <mergeCell ref="F53:G53"/>
    <mergeCell ref="F54:G54"/>
    <mergeCell ref="F55:G55"/>
    <mergeCell ref="F43:G43"/>
    <mergeCell ref="F44:G44"/>
    <mergeCell ref="F45:G45"/>
    <mergeCell ref="F46:G46"/>
    <mergeCell ref="F47:G47"/>
    <mergeCell ref="F35:G35"/>
    <mergeCell ref="F36:G36"/>
    <mergeCell ref="F37:G37"/>
    <mergeCell ref="I39:J39"/>
    <mergeCell ref="F42:G42"/>
    <mergeCell ref="G30:H30"/>
    <mergeCell ref="F31:G31"/>
    <mergeCell ref="F32:G32"/>
    <mergeCell ref="F33:G33"/>
    <mergeCell ref="F34:G34"/>
    <mergeCell ref="C2:H2"/>
    <mergeCell ref="C3:H3"/>
    <mergeCell ref="F7:G7"/>
    <mergeCell ref="F8:G8"/>
    <mergeCell ref="F9:G9"/>
    <mergeCell ref="F10:G10"/>
    <mergeCell ref="F11:G11"/>
    <mergeCell ref="F14:G14"/>
    <mergeCell ref="F15:G15"/>
    <mergeCell ref="G20:H20"/>
    <mergeCell ref="F12:G12"/>
    <mergeCell ref="F13:G13"/>
    <mergeCell ref="I17:J17"/>
    <mergeCell ref="F21:G21"/>
    <mergeCell ref="F22:G22"/>
    <mergeCell ref="F23:G23"/>
    <mergeCell ref="F24:G24"/>
    <mergeCell ref="F25:G25"/>
    <mergeCell ref="I27:J27"/>
    <mergeCell ref="A2:A4"/>
    <mergeCell ref="B5:K5"/>
    <mergeCell ref="J2:K2"/>
    <mergeCell ref="J3:K3"/>
    <mergeCell ref="C4:H4"/>
    <mergeCell ref="J4:K4"/>
    <mergeCell ref="G6:H6"/>
  </mergeCells>
  <pageMargins left="0.5" right="0.5" top="1" bottom="1" header="0.5" footer="0.5"/>
  <pageSetup paperSize="9" scale="37" fitToHeight="0" orientation="portrait" r:id="rId1"/>
  <headerFooter>
    <oddHeader xml:space="preserve">&amp;L </oddHeader>
    <oddFooter xml:space="preserve">&amp;L 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454AF-2FFD-4278-B127-E30A8C03FFE2}">
  <sheetPr>
    <pageSetUpPr fitToPage="1"/>
  </sheetPr>
  <dimension ref="A1:L33"/>
  <sheetViews>
    <sheetView zoomScale="75" zoomScaleNormal="75" workbookViewId="0">
      <selection activeCell="B20" sqref="B20:C20"/>
    </sheetView>
  </sheetViews>
  <sheetFormatPr defaultRowHeight="13.8" x14ac:dyDescent="0.25"/>
  <cols>
    <col min="1" max="1" width="36.09765625" customWidth="1"/>
    <col min="2" max="2" width="20" bestFit="1" customWidth="1"/>
    <col min="3" max="3" width="67.09765625" customWidth="1"/>
    <col min="4" max="4" width="15.19921875" customWidth="1"/>
    <col min="5" max="5" width="14" customWidth="1"/>
    <col min="6" max="6" width="14.3984375" customWidth="1"/>
    <col min="7" max="31" width="12" bestFit="1" customWidth="1"/>
  </cols>
  <sheetData>
    <row r="1" spans="1:12" ht="59.4" customHeight="1" x14ac:dyDescent="0.25">
      <c r="A1" s="128"/>
      <c r="B1" s="32" t="s">
        <v>76</v>
      </c>
      <c r="C1" s="34" t="s">
        <v>884</v>
      </c>
      <c r="D1" s="33" t="s">
        <v>158</v>
      </c>
      <c r="E1" s="136" t="s">
        <v>866</v>
      </c>
      <c r="F1" s="137"/>
    </row>
    <row r="2" spans="1:12" ht="26.4" customHeight="1" x14ac:dyDescent="0.25">
      <c r="A2" s="129"/>
      <c r="B2" s="36" t="s">
        <v>868</v>
      </c>
      <c r="C2" s="82" t="s">
        <v>181</v>
      </c>
      <c r="D2" s="37" t="s">
        <v>77</v>
      </c>
      <c r="E2" s="157" t="s">
        <v>78</v>
      </c>
      <c r="F2" s="158"/>
    </row>
    <row r="3" spans="1:12" ht="31.2" customHeight="1" x14ac:dyDescent="0.25">
      <c r="A3" s="130"/>
      <c r="B3" s="38" t="s">
        <v>79</v>
      </c>
      <c r="C3" s="39" t="s">
        <v>338</v>
      </c>
      <c r="D3" s="40" t="s">
        <v>159</v>
      </c>
      <c r="E3" s="131">
        <v>0.28820000000000001</v>
      </c>
      <c r="F3" s="159"/>
    </row>
    <row r="4" spans="1:12" x14ac:dyDescent="0.25">
      <c r="B4" s="41"/>
      <c r="C4" s="41"/>
      <c r="D4" s="31"/>
      <c r="E4" s="29"/>
    </row>
    <row r="5" spans="1:12" ht="13.8" customHeight="1" x14ac:dyDescent="0.25">
      <c r="B5" s="160" t="s">
        <v>84</v>
      </c>
      <c r="C5" s="161"/>
      <c r="D5" s="161"/>
      <c r="E5" s="161"/>
      <c r="F5" s="162"/>
    </row>
    <row r="6" spans="1:12" x14ac:dyDescent="0.25">
      <c r="B6" s="93" t="s">
        <v>148</v>
      </c>
      <c r="C6" s="94" t="s">
        <v>0</v>
      </c>
      <c r="D6" s="95" t="s">
        <v>149</v>
      </c>
      <c r="E6" s="95" t="s">
        <v>62</v>
      </c>
      <c r="F6" s="95" t="s">
        <v>63</v>
      </c>
      <c r="G6" s="95" t="s">
        <v>150</v>
      </c>
      <c r="H6" s="96" t="s">
        <v>151</v>
      </c>
    </row>
    <row r="7" spans="1:12" ht="27" thickBot="1" x14ac:dyDescent="0.3">
      <c r="B7" s="97" t="s">
        <v>3</v>
      </c>
      <c r="C7" s="98" t="s">
        <v>169</v>
      </c>
      <c r="D7" s="116">
        <f>'RESUMO (2)'!D8</f>
        <v>1779.61</v>
      </c>
      <c r="E7" s="100" t="s">
        <v>870</v>
      </c>
      <c r="F7" s="99" t="s">
        <v>7</v>
      </c>
      <c r="G7" s="99" t="s">
        <v>7</v>
      </c>
      <c r="H7" s="101" t="s">
        <v>7</v>
      </c>
      <c r="I7" s="113"/>
    </row>
    <row r="8" spans="1:12" ht="27.6" thickTop="1" thickBot="1" x14ac:dyDescent="0.3">
      <c r="B8" s="102" t="s">
        <v>4</v>
      </c>
      <c r="C8" s="69" t="s">
        <v>170</v>
      </c>
      <c r="D8" s="74">
        <f>'RESUMO (2)'!D9</f>
        <v>668.19</v>
      </c>
      <c r="E8" s="71" t="s">
        <v>871</v>
      </c>
      <c r="F8" s="70" t="s">
        <v>7</v>
      </c>
      <c r="G8" s="70" t="s">
        <v>7</v>
      </c>
      <c r="H8" s="103" t="s">
        <v>7</v>
      </c>
      <c r="I8" s="117"/>
    </row>
    <row r="9" spans="1:12" ht="27.6" thickTop="1" thickBot="1" x14ac:dyDescent="0.3">
      <c r="B9" s="102" t="s">
        <v>160</v>
      </c>
      <c r="C9" s="69" t="s">
        <v>171</v>
      </c>
      <c r="D9" s="74">
        <f>'RESUMO (2)'!D10</f>
        <v>3406.68</v>
      </c>
      <c r="E9" s="71" t="s">
        <v>875</v>
      </c>
      <c r="F9" s="71" t="s">
        <v>875</v>
      </c>
      <c r="G9" s="70" t="s">
        <v>7</v>
      </c>
      <c r="H9" s="103" t="s">
        <v>7</v>
      </c>
      <c r="I9" s="113"/>
      <c r="J9" s="113"/>
    </row>
    <row r="10" spans="1:12" ht="27.6" thickTop="1" thickBot="1" x14ac:dyDescent="0.3">
      <c r="B10" s="102" t="s">
        <v>161</v>
      </c>
      <c r="C10" s="69" t="s">
        <v>172</v>
      </c>
      <c r="D10" s="74">
        <f>'RESUMO (2)'!D11</f>
        <v>94762.08</v>
      </c>
      <c r="E10" s="70" t="s">
        <v>7</v>
      </c>
      <c r="F10" s="71" t="s">
        <v>876</v>
      </c>
      <c r="G10" s="71" t="s">
        <v>877</v>
      </c>
      <c r="H10" s="72" t="s">
        <v>878</v>
      </c>
      <c r="J10" s="113"/>
      <c r="K10" s="113"/>
      <c r="L10" s="113"/>
    </row>
    <row r="11" spans="1:12" ht="27.6" thickTop="1" thickBot="1" x14ac:dyDescent="0.3">
      <c r="B11" s="102" t="s">
        <v>162</v>
      </c>
      <c r="C11" s="69" t="s">
        <v>173</v>
      </c>
      <c r="D11" s="74">
        <f>'RESUMO (2)'!D12</f>
        <v>7097.48</v>
      </c>
      <c r="E11" s="71" t="s">
        <v>879</v>
      </c>
      <c r="F11" s="71" t="s">
        <v>880</v>
      </c>
      <c r="G11" s="70" t="s">
        <v>7</v>
      </c>
      <c r="H11" s="103" t="s">
        <v>7</v>
      </c>
      <c r="I11" s="113"/>
      <c r="J11" s="113"/>
    </row>
    <row r="12" spans="1:12" ht="27.6" thickTop="1" thickBot="1" x14ac:dyDescent="0.3">
      <c r="B12" s="102" t="s">
        <v>163</v>
      </c>
      <c r="C12" s="69" t="s">
        <v>174</v>
      </c>
      <c r="D12" s="74">
        <f>'RESUMO (2)'!D13</f>
        <v>6864.15</v>
      </c>
      <c r="E12" s="70" t="s">
        <v>7</v>
      </c>
      <c r="F12" s="70" t="s">
        <v>7</v>
      </c>
      <c r="G12" s="71" t="s">
        <v>881</v>
      </c>
      <c r="H12" s="72" t="s">
        <v>881</v>
      </c>
      <c r="K12" s="113"/>
      <c r="L12" s="118"/>
    </row>
    <row r="13" spans="1:12" ht="27.6" thickTop="1" thickBot="1" x14ac:dyDescent="0.3">
      <c r="B13" s="102" t="s">
        <v>164</v>
      </c>
      <c r="C13" s="69" t="s">
        <v>175</v>
      </c>
      <c r="D13" s="74">
        <f>'RESUMO (2)'!D14</f>
        <v>1019.33</v>
      </c>
      <c r="E13" s="70" t="s">
        <v>7</v>
      </c>
      <c r="F13" s="70" t="s">
        <v>7</v>
      </c>
      <c r="G13" s="70" t="s">
        <v>7</v>
      </c>
      <c r="H13" s="72" t="s">
        <v>872</v>
      </c>
      <c r="L13" s="113"/>
    </row>
    <row r="14" spans="1:12" ht="27.6" thickTop="1" thickBot="1" x14ac:dyDescent="0.3">
      <c r="B14" s="102" t="s">
        <v>165</v>
      </c>
      <c r="C14" s="69" t="s">
        <v>176</v>
      </c>
      <c r="D14" s="74">
        <f>'RESUMO (2)'!D15</f>
        <v>23617.59</v>
      </c>
      <c r="E14" s="70" t="s">
        <v>7</v>
      </c>
      <c r="F14" s="70" t="s">
        <v>7</v>
      </c>
      <c r="G14" s="71" t="s">
        <v>882</v>
      </c>
      <c r="H14" s="72" t="s">
        <v>882</v>
      </c>
      <c r="K14" s="113"/>
      <c r="L14" s="113"/>
    </row>
    <row r="15" spans="1:12" ht="27.6" thickTop="1" thickBot="1" x14ac:dyDescent="0.3">
      <c r="B15" s="102" t="s">
        <v>166</v>
      </c>
      <c r="C15" s="69" t="s">
        <v>177</v>
      </c>
      <c r="D15" s="74">
        <f>'RESUMO (2)'!D16</f>
        <v>4652.53</v>
      </c>
      <c r="E15" s="70" t="s">
        <v>7</v>
      </c>
      <c r="F15" s="70" t="s">
        <v>7</v>
      </c>
      <c r="G15" s="70" t="s">
        <v>7</v>
      </c>
      <c r="H15" s="72" t="s">
        <v>873</v>
      </c>
      <c r="L15" s="113"/>
    </row>
    <row r="16" spans="1:12" ht="27.6" thickTop="1" thickBot="1" x14ac:dyDescent="0.3">
      <c r="B16" s="102" t="s">
        <v>167</v>
      </c>
      <c r="C16" s="69" t="s">
        <v>178</v>
      </c>
      <c r="D16" s="74">
        <f>'RESUMO (2)'!D17</f>
        <v>47427.59</v>
      </c>
      <c r="E16" s="70" t="s">
        <v>7</v>
      </c>
      <c r="F16" s="70" t="s">
        <v>7</v>
      </c>
      <c r="G16" s="71" t="s">
        <v>883</v>
      </c>
      <c r="H16" s="72" t="s">
        <v>883</v>
      </c>
      <c r="K16" s="113"/>
      <c r="L16" s="113"/>
    </row>
    <row r="17" spans="2:12" ht="27.6" thickTop="1" thickBot="1" x14ac:dyDescent="0.3">
      <c r="B17" s="102" t="s">
        <v>168</v>
      </c>
      <c r="C17" s="69" t="s">
        <v>179</v>
      </c>
      <c r="D17" s="74">
        <f>'RESUMO (2)'!D18</f>
        <v>2379.88</v>
      </c>
      <c r="E17" s="70" t="s">
        <v>7</v>
      </c>
      <c r="F17" s="70" t="s">
        <v>7</v>
      </c>
      <c r="G17" s="70" t="s">
        <v>7</v>
      </c>
      <c r="H17" s="72" t="s">
        <v>874</v>
      </c>
      <c r="L17" s="113"/>
    </row>
    <row r="18" spans="2:12" ht="14.4" thickTop="1" x14ac:dyDescent="0.25">
      <c r="B18" s="153" t="s">
        <v>153</v>
      </c>
      <c r="C18" s="154"/>
      <c r="D18" s="104"/>
      <c r="E18" s="105" t="s">
        <v>860</v>
      </c>
      <c r="F18" s="105" t="s">
        <v>861</v>
      </c>
      <c r="G18" s="105" t="s">
        <v>862</v>
      </c>
      <c r="H18" s="106" t="s">
        <v>863</v>
      </c>
      <c r="I18" s="113"/>
      <c r="J18" s="113"/>
      <c r="K18" s="113"/>
      <c r="L18" s="113"/>
    </row>
    <row r="19" spans="2:12" x14ac:dyDescent="0.25">
      <c r="B19" s="153" t="s">
        <v>154</v>
      </c>
      <c r="C19" s="154"/>
      <c r="D19" s="104"/>
      <c r="E19" s="119">
        <v>8409.6299999999992</v>
      </c>
      <c r="F19" s="119">
        <v>32970.949999999997</v>
      </c>
      <c r="G19" s="119">
        <v>57907.09</v>
      </c>
      <c r="H19" s="120">
        <v>94387.45</v>
      </c>
    </row>
    <row r="20" spans="2:12" x14ac:dyDescent="0.25">
      <c r="B20" s="153" t="s">
        <v>155</v>
      </c>
      <c r="C20" s="154"/>
      <c r="D20" s="104"/>
      <c r="E20" s="105" t="s">
        <v>860</v>
      </c>
      <c r="F20" s="105" t="s">
        <v>864</v>
      </c>
      <c r="G20" s="121">
        <v>0.51249999999999996</v>
      </c>
      <c r="H20" s="106" t="s">
        <v>64</v>
      </c>
    </row>
    <row r="21" spans="2:12" x14ac:dyDescent="0.25">
      <c r="B21" s="155" t="s">
        <v>156</v>
      </c>
      <c r="C21" s="156"/>
      <c r="D21" s="107"/>
      <c r="E21" s="122">
        <f>E19</f>
        <v>8409.6299999999992</v>
      </c>
      <c r="F21" s="122">
        <f>F19+E21</f>
        <v>41380.579999999994</v>
      </c>
      <c r="G21" s="122">
        <f>G19+F21</f>
        <v>99287.669999999984</v>
      </c>
      <c r="H21" s="123">
        <v>193675.11</v>
      </c>
    </row>
    <row r="31" spans="2:12" x14ac:dyDescent="0.25">
      <c r="C31" s="47" t="s">
        <v>865</v>
      </c>
    </row>
    <row r="32" spans="2:12" x14ac:dyDescent="0.25">
      <c r="C32" s="47" t="s">
        <v>867</v>
      </c>
    </row>
    <row r="33" spans="3:3" x14ac:dyDescent="0.25">
      <c r="C33" s="47" t="s">
        <v>869</v>
      </c>
    </row>
  </sheetData>
  <mergeCells count="9">
    <mergeCell ref="B20:C20"/>
    <mergeCell ref="B21:C21"/>
    <mergeCell ref="A1:A3"/>
    <mergeCell ref="E2:F2"/>
    <mergeCell ref="B18:C18"/>
    <mergeCell ref="B19:C19"/>
    <mergeCell ref="E1:F1"/>
    <mergeCell ref="E3:F3"/>
    <mergeCell ref="B5:F5"/>
  </mergeCells>
  <pageMargins left="0.5" right="0.5" top="1" bottom="1" header="0.5" footer="0.5"/>
  <pageSetup paperSize="8" scale="60" fitToHeight="0" orientation="landscape" r:id="rId1"/>
  <headerFooter>
    <oddHeader xml:space="preserve">&amp;L </oddHeader>
    <oddFooter xml:space="preserve">&amp;L 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C2F36-485B-40CC-B7DF-859049F15F75}">
  <dimension ref="A1:E59"/>
  <sheetViews>
    <sheetView zoomScaleNormal="100" zoomScaleSheetLayoutView="100" workbookViewId="0">
      <selection activeCell="C10" sqref="C10:C11"/>
    </sheetView>
  </sheetViews>
  <sheetFormatPr defaultColWidth="9.296875" defaultRowHeight="13.8" x14ac:dyDescent="0.25"/>
  <cols>
    <col min="1" max="1" width="35.796875" style="51" customWidth="1"/>
    <col min="2" max="2" width="19.19921875" style="48" customWidth="1"/>
    <col min="3" max="3" width="67.19921875" style="48" customWidth="1"/>
    <col min="4" max="4" width="19" style="48" customWidth="1"/>
    <col min="5" max="5" width="19.796875" style="48" customWidth="1"/>
    <col min="6" max="16384" width="9.296875" style="51"/>
  </cols>
  <sheetData>
    <row r="1" spans="1:5" ht="10.050000000000001" customHeight="1" x14ac:dyDescent="0.25">
      <c r="B1" s="52"/>
      <c r="C1" s="52"/>
      <c r="D1" s="52"/>
      <c r="E1" s="52"/>
    </row>
    <row r="2" spans="1:5" ht="54" customHeight="1" x14ac:dyDescent="0.25">
      <c r="A2" s="163"/>
      <c r="B2" s="32" t="s">
        <v>76</v>
      </c>
      <c r="C2" s="34" t="s">
        <v>884</v>
      </c>
      <c r="D2" s="33" t="s">
        <v>158</v>
      </c>
      <c r="E2" s="35" t="s">
        <v>866</v>
      </c>
    </row>
    <row r="3" spans="1:5" ht="28.8" customHeight="1" x14ac:dyDescent="0.25">
      <c r="A3" s="164"/>
      <c r="B3" s="36" t="s">
        <v>157</v>
      </c>
      <c r="C3" s="82" t="s">
        <v>180</v>
      </c>
      <c r="D3" s="37" t="s">
        <v>77</v>
      </c>
      <c r="E3" s="42" t="s">
        <v>78</v>
      </c>
    </row>
    <row r="4" spans="1:5" ht="26.4" x14ac:dyDescent="0.25">
      <c r="A4" s="165"/>
      <c r="B4" s="38" t="s">
        <v>79</v>
      </c>
      <c r="C4" s="39" t="s">
        <v>338</v>
      </c>
      <c r="D4" s="40" t="s">
        <v>159</v>
      </c>
      <c r="E4" s="83">
        <v>0.28820000000000001</v>
      </c>
    </row>
    <row r="5" spans="1:5" ht="10.050000000000001" customHeight="1" x14ac:dyDescent="0.25">
      <c r="B5" s="49"/>
      <c r="C5" s="49"/>
      <c r="D5" s="50"/>
      <c r="E5" s="50"/>
    </row>
    <row r="6" spans="1:5" ht="15" customHeight="1" x14ac:dyDescent="0.25">
      <c r="B6" s="166" t="s">
        <v>85</v>
      </c>
      <c r="C6" s="167"/>
      <c r="D6" s="167"/>
      <c r="E6" s="168"/>
    </row>
    <row r="7" spans="1:5" ht="15" customHeight="1" x14ac:dyDescent="0.25">
      <c r="B7" s="108" t="s">
        <v>67</v>
      </c>
      <c r="C7" s="108" t="s">
        <v>69</v>
      </c>
      <c r="D7" s="171" t="s">
        <v>86</v>
      </c>
      <c r="E7" s="171"/>
    </row>
    <row r="8" spans="1:5" ht="13.2" x14ac:dyDescent="0.25">
      <c r="B8" s="172" t="s">
        <v>31</v>
      </c>
      <c r="C8" s="172"/>
      <c r="D8" s="172"/>
      <c r="E8" s="172"/>
    </row>
    <row r="9" spans="1:5" ht="13.2" x14ac:dyDescent="0.25">
      <c r="B9" s="53" t="s">
        <v>87</v>
      </c>
      <c r="C9" s="54" t="s">
        <v>88</v>
      </c>
      <c r="D9" s="55">
        <v>0.05</v>
      </c>
      <c r="E9" s="55">
        <v>0.05</v>
      </c>
    </row>
    <row r="10" spans="1:5" ht="13.2" x14ac:dyDescent="0.25">
      <c r="B10" s="53" t="s">
        <v>89</v>
      </c>
      <c r="C10" s="54" t="s">
        <v>90</v>
      </c>
      <c r="D10" s="55">
        <v>1.4999999999999999E-2</v>
      </c>
      <c r="E10" s="55">
        <v>1.4999999999999999E-2</v>
      </c>
    </row>
    <row r="11" spans="1:5" ht="13.2" x14ac:dyDescent="0.25">
      <c r="B11" s="53" t="s">
        <v>91</v>
      </c>
      <c r="C11" s="54" t="s">
        <v>92</v>
      </c>
      <c r="D11" s="55">
        <v>0.01</v>
      </c>
      <c r="E11" s="55">
        <v>0.01</v>
      </c>
    </row>
    <row r="12" spans="1:5" ht="13.2" x14ac:dyDescent="0.25">
      <c r="B12" s="53" t="s">
        <v>93</v>
      </c>
      <c r="C12" s="54" t="s">
        <v>94</v>
      </c>
      <c r="D12" s="55">
        <v>2E-3</v>
      </c>
      <c r="E12" s="55">
        <v>2E-3</v>
      </c>
    </row>
    <row r="13" spans="1:5" ht="13.2" x14ac:dyDescent="0.25">
      <c r="B13" s="53" t="s">
        <v>95</v>
      </c>
      <c r="C13" s="54" t="s">
        <v>96</v>
      </c>
      <c r="D13" s="55">
        <v>6.0000000000000001E-3</v>
      </c>
      <c r="E13" s="55">
        <v>6.0000000000000001E-3</v>
      </c>
    </row>
    <row r="14" spans="1:5" ht="13.2" x14ac:dyDescent="0.25">
      <c r="B14" s="53" t="s">
        <v>97</v>
      </c>
      <c r="C14" s="54" t="s">
        <v>98</v>
      </c>
      <c r="D14" s="55">
        <v>2.5000000000000001E-2</v>
      </c>
      <c r="E14" s="55">
        <v>2.5000000000000001E-2</v>
      </c>
    </row>
    <row r="15" spans="1:5" ht="13.2" x14ac:dyDescent="0.25">
      <c r="B15" s="53" t="s">
        <v>99</v>
      </c>
      <c r="C15" s="49" t="s">
        <v>100</v>
      </c>
      <c r="D15" s="55">
        <v>0.03</v>
      </c>
      <c r="E15" s="55">
        <v>0.03</v>
      </c>
    </row>
    <row r="16" spans="1:5" ht="13.2" x14ac:dyDescent="0.25">
      <c r="B16" s="53" t="s">
        <v>101</v>
      </c>
      <c r="C16" s="54" t="s">
        <v>102</v>
      </c>
      <c r="D16" s="55">
        <v>0.08</v>
      </c>
      <c r="E16" s="55">
        <v>0.08</v>
      </c>
    </row>
    <row r="17" spans="2:5" ht="13.2" x14ac:dyDescent="0.25">
      <c r="B17" s="53" t="s">
        <v>103</v>
      </c>
      <c r="C17" s="54" t="s">
        <v>104</v>
      </c>
      <c r="D17" s="55">
        <v>0</v>
      </c>
      <c r="E17" s="55">
        <v>0</v>
      </c>
    </row>
    <row r="18" spans="2:5" ht="13.2" x14ac:dyDescent="0.25">
      <c r="B18" s="56" t="s">
        <v>105</v>
      </c>
      <c r="C18" s="56" t="s">
        <v>2</v>
      </c>
      <c r="D18" s="57">
        <f>SUM(D9:D17)</f>
        <v>0.21800000000000003</v>
      </c>
      <c r="E18" s="57">
        <f>SUM(E9:E17)</f>
        <v>0.21800000000000003</v>
      </c>
    </row>
    <row r="19" spans="2:5" ht="13.2" x14ac:dyDescent="0.25">
      <c r="B19" s="172" t="s">
        <v>36</v>
      </c>
      <c r="C19" s="172"/>
      <c r="D19" s="172"/>
      <c r="E19" s="172"/>
    </row>
    <row r="20" spans="2:5" ht="13.2" x14ac:dyDescent="0.25">
      <c r="B20" s="53" t="s">
        <v>106</v>
      </c>
      <c r="C20" s="54" t="s">
        <v>107</v>
      </c>
      <c r="D20" s="55">
        <v>0.18129999999999999</v>
      </c>
      <c r="E20" s="58" t="s">
        <v>108</v>
      </c>
    </row>
    <row r="21" spans="2:5" ht="13.2" x14ac:dyDescent="0.25">
      <c r="B21" s="53" t="s">
        <v>109</v>
      </c>
      <c r="C21" s="49" t="s">
        <v>110</v>
      </c>
      <c r="D21" s="55">
        <v>4.1599999999999998E-2</v>
      </c>
      <c r="E21" s="58" t="s">
        <v>108</v>
      </c>
    </row>
    <row r="22" spans="2:5" ht="13.2" x14ac:dyDescent="0.25">
      <c r="B22" s="53" t="s">
        <v>111</v>
      </c>
      <c r="C22" s="54" t="s">
        <v>112</v>
      </c>
      <c r="D22" s="55">
        <v>8.6999999999999994E-3</v>
      </c>
      <c r="E22" s="55">
        <v>6.4999999999999997E-3</v>
      </c>
    </row>
    <row r="23" spans="2:5" ht="13.2" x14ac:dyDescent="0.25">
      <c r="B23" s="53" t="s">
        <v>113</v>
      </c>
      <c r="C23" s="54" t="s">
        <v>114</v>
      </c>
      <c r="D23" s="55">
        <v>0.11219999999999999</v>
      </c>
      <c r="E23" s="55">
        <v>8.3299999999999999E-2</v>
      </c>
    </row>
    <row r="24" spans="2:5" ht="13.2" x14ac:dyDescent="0.25">
      <c r="B24" s="53" t="s">
        <v>115</v>
      </c>
      <c r="C24" s="54" t="s">
        <v>116</v>
      </c>
      <c r="D24" s="55">
        <v>6.9999999999999999E-4</v>
      </c>
      <c r="E24" s="55">
        <v>5.0000000000000001E-4</v>
      </c>
    </row>
    <row r="25" spans="2:5" ht="13.2" x14ac:dyDescent="0.25">
      <c r="B25" s="53" t="s">
        <v>117</v>
      </c>
      <c r="C25" s="54" t="s">
        <v>118</v>
      </c>
      <c r="D25" s="55">
        <v>7.4999999999999997E-3</v>
      </c>
      <c r="E25" s="55">
        <v>5.5999999999999999E-3</v>
      </c>
    </row>
    <row r="26" spans="2:5" ht="13.2" x14ac:dyDescent="0.25">
      <c r="B26" s="53" t="s">
        <v>119</v>
      </c>
      <c r="C26" s="54" t="s">
        <v>120</v>
      </c>
      <c r="D26" s="55">
        <v>2.8299999999999999E-2</v>
      </c>
      <c r="E26" s="58" t="s">
        <v>108</v>
      </c>
    </row>
    <row r="27" spans="2:5" ht="13.2" x14ac:dyDescent="0.25">
      <c r="B27" s="53" t="s">
        <v>121</v>
      </c>
      <c r="C27" s="54" t="s">
        <v>122</v>
      </c>
      <c r="D27" s="55">
        <v>1E-3</v>
      </c>
      <c r="E27" s="55">
        <v>6.9999999999999999E-4</v>
      </c>
    </row>
    <row r="28" spans="2:5" ht="13.2" x14ac:dyDescent="0.25">
      <c r="B28" s="53" t="s">
        <v>123</v>
      </c>
      <c r="C28" s="54" t="s">
        <v>124</v>
      </c>
      <c r="D28" s="55">
        <v>0.12820000000000001</v>
      </c>
      <c r="E28" s="55">
        <v>9.5299999999999996E-2</v>
      </c>
    </row>
    <row r="29" spans="2:5" ht="13.2" x14ac:dyDescent="0.25">
      <c r="B29" s="53" t="s">
        <v>125</v>
      </c>
      <c r="C29" s="54" t="s">
        <v>126</v>
      </c>
      <c r="D29" s="55">
        <v>2.9999999999999997E-4</v>
      </c>
      <c r="E29" s="55">
        <v>2.9999999999999997E-4</v>
      </c>
    </row>
    <row r="30" spans="2:5" ht="13.2" x14ac:dyDescent="0.25">
      <c r="B30" s="59" t="s">
        <v>127</v>
      </c>
      <c r="C30" s="59" t="s">
        <v>2</v>
      </c>
      <c r="D30" s="60">
        <f>SUM(D20:D29)</f>
        <v>0.50979999999999992</v>
      </c>
      <c r="E30" s="60">
        <f>SUM(E20:E29)</f>
        <v>0.19220000000000001</v>
      </c>
    </row>
    <row r="31" spans="2:5" ht="13.2" x14ac:dyDescent="0.25">
      <c r="B31" s="173" t="s">
        <v>40</v>
      </c>
      <c r="C31" s="174"/>
      <c r="D31" s="174"/>
      <c r="E31" s="175"/>
    </row>
    <row r="32" spans="2:5" ht="13.2" x14ac:dyDescent="0.25">
      <c r="B32" s="61" t="s">
        <v>128</v>
      </c>
      <c r="C32" s="62" t="s">
        <v>129</v>
      </c>
      <c r="D32" s="63">
        <v>5.8099999999999999E-2</v>
      </c>
      <c r="E32" s="63">
        <v>4.3200000000000002E-2</v>
      </c>
    </row>
    <row r="33" spans="2:5" ht="13.2" x14ac:dyDescent="0.25">
      <c r="B33" s="53" t="s">
        <v>130</v>
      </c>
      <c r="C33" s="54" t="s">
        <v>131</v>
      </c>
      <c r="D33" s="55">
        <v>1.4E-3</v>
      </c>
      <c r="E33" s="55">
        <v>1E-3</v>
      </c>
    </row>
    <row r="34" spans="2:5" ht="13.2" x14ac:dyDescent="0.25">
      <c r="B34" s="53" t="s">
        <v>132</v>
      </c>
      <c r="C34" s="54" t="s">
        <v>133</v>
      </c>
      <c r="D34" s="55">
        <v>1.77E-2</v>
      </c>
      <c r="E34" s="55">
        <v>1.3100000000000001E-2</v>
      </c>
    </row>
    <row r="35" spans="2:5" ht="13.2" x14ac:dyDescent="0.25">
      <c r="B35" s="53" t="s">
        <v>134</v>
      </c>
      <c r="C35" s="54" t="s">
        <v>135</v>
      </c>
      <c r="D35" s="55">
        <v>2.9600000000000001E-2</v>
      </c>
      <c r="E35" s="55">
        <v>2.1999999999999999E-2</v>
      </c>
    </row>
    <row r="36" spans="2:5" ht="13.2" x14ac:dyDescent="0.25">
      <c r="B36" s="53" t="s">
        <v>136</v>
      </c>
      <c r="C36" s="54" t="s">
        <v>137</v>
      </c>
      <c r="D36" s="55">
        <v>4.8999999999999998E-3</v>
      </c>
      <c r="E36" s="55">
        <v>3.5999999999999999E-3</v>
      </c>
    </row>
    <row r="37" spans="2:5" ht="13.2" x14ac:dyDescent="0.25">
      <c r="B37" s="59" t="s">
        <v>138</v>
      </c>
      <c r="C37" s="59" t="s">
        <v>2</v>
      </c>
      <c r="D37" s="60">
        <f>SUM(D32:D36)</f>
        <v>0.11169999999999999</v>
      </c>
      <c r="E37" s="60">
        <f>SUM(E32:E36)</f>
        <v>8.2900000000000015E-2</v>
      </c>
    </row>
    <row r="38" spans="2:5" ht="13.2" x14ac:dyDescent="0.25">
      <c r="B38" s="173" t="s">
        <v>44</v>
      </c>
      <c r="C38" s="174"/>
      <c r="D38" s="174"/>
      <c r="E38" s="175"/>
    </row>
    <row r="39" spans="2:5" ht="13.2" x14ac:dyDescent="0.25">
      <c r="B39" s="61" t="s">
        <v>139</v>
      </c>
      <c r="C39" s="62" t="s">
        <v>140</v>
      </c>
      <c r="D39" s="63">
        <v>0.1055</v>
      </c>
      <c r="E39" s="63">
        <v>3.7699999999999997E-2</v>
      </c>
    </row>
    <row r="40" spans="2:5" ht="26.4" x14ac:dyDescent="0.25">
      <c r="B40" s="53" t="s">
        <v>141</v>
      </c>
      <c r="C40" s="64" t="s">
        <v>142</v>
      </c>
      <c r="D40" s="65">
        <v>5.0000000000000001E-3</v>
      </c>
      <c r="E40" s="65">
        <v>3.7000000000000002E-3</v>
      </c>
    </row>
    <row r="41" spans="2:5" ht="13.2" x14ac:dyDescent="0.25">
      <c r="B41" s="56" t="s">
        <v>143</v>
      </c>
      <c r="C41" s="56" t="s">
        <v>2</v>
      </c>
      <c r="D41" s="66">
        <f>SUM(D39:D40)</f>
        <v>0.1105</v>
      </c>
      <c r="E41" s="66">
        <f>SUM(E39:E40)</f>
        <v>4.1399999999999999E-2</v>
      </c>
    </row>
    <row r="42" spans="2:5" ht="4.95" customHeight="1" x14ac:dyDescent="0.25">
      <c r="B42" s="176"/>
      <c r="C42" s="177"/>
      <c r="D42" s="177"/>
      <c r="E42" s="178"/>
    </row>
    <row r="43" spans="2:5" ht="25.2" customHeight="1" x14ac:dyDescent="0.25">
      <c r="B43" s="169" t="s">
        <v>144</v>
      </c>
      <c r="C43" s="170"/>
      <c r="D43" s="67">
        <f>D18+D30+D37+D41</f>
        <v>0.95000000000000007</v>
      </c>
      <c r="E43" s="67">
        <f>E18+E30+E37+E41</f>
        <v>0.53450000000000009</v>
      </c>
    </row>
    <row r="48" spans="2:5" x14ac:dyDescent="0.25">
      <c r="C48"/>
    </row>
    <row r="49" spans="3:3" x14ac:dyDescent="0.25">
      <c r="C49"/>
    </row>
    <row r="50" spans="3:3" x14ac:dyDescent="0.25">
      <c r="C50"/>
    </row>
    <row r="51" spans="3:3" x14ac:dyDescent="0.25">
      <c r="C51" s="47" t="s">
        <v>865</v>
      </c>
    </row>
    <row r="52" spans="3:3" x14ac:dyDescent="0.25">
      <c r="C52" s="47" t="s">
        <v>867</v>
      </c>
    </row>
    <row r="53" spans="3:3" x14ac:dyDescent="0.25">
      <c r="C53" s="47" t="s">
        <v>869</v>
      </c>
    </row>
    <row r="54" spans="3:3" x14ac:dyDescent="0.25">
      <c r="C54"/>
    </row>
    <row r="55" spans="3:3" x14ac:dyDescent="0.25">
      <c r="C55"/>
    </row>
    <row r="56" spans="3:3" x14ac:dyDescent="0.25">
      <c r="C56"/>
    </row>
    <row r="57" spans="3:3" x14ac:dyDescent="0.25">
      <c r="C57"/>
    </row>
    <row r="58" spans="3:3" s="48" customFormat="1" ht="12.6" customHeight="1" x14ac:dyDescent="0.25"/>
    <row r="59" spans="3:3" s="48" customFormat="1" hidden="1" x14ac:dyDescent="0.25"/>
  </sheetData>
  <mergeCells count="9">
    <mergeCell ref="A2:A4"/>
    <mergeCell ref="B6:E6"/>
    <mergeCell ref="B43:C43"/>
    <mergeCell ref="D7:E7"/>
    <mergeCell ref="B8:E8"/>
    <mergeCell ref="B19:E19"/>
    <mergeCell ref="B31:E31"/>
    <mergeCell ref="B38:E38"/>
    <mergeCell ref="B42:E42"/>
  </mergeCells>
  <printOptions horizontalCentered="1"/>
  <pageMargins left="0.511811023622047" right="0.511811023622047" top="1.6425000000000001" bottom="0.78740157480314998" header="0.31496062992126" footer="0.31496062992126"/>
  <pageSetup paperSize="9" scale="52" fitToHeight="0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370E1-ED77-4E85-B8FD-227A2F967390}">
  <sheetPr>
    <pageSetUpPr fitToPage="1"/>
  </sheetPr>
  <dimension ref="A1:J42"/>
  <sheetViews>
    <sheetView tabSelected="1" view="pageBreakPreview" zoomScale="60" zoomScaleNormal="100" workbookViewId="0">
      <selection activeCell="C13" sqref="C13:I13"/>
    </sheetView>
  </sheetViews>
  <sheetFormatPr defaultRowHeight="13.8" x14ac:dyDescent="0.25"/>
  <cols>
    <col min="1" max="1" width="36" customWidth="1"/>
    <col min="2" max="2" width="19.19921875" customWidth="1"/>
    <col min="3" max="4" width="10" bestFit="1" customWidth="1"/>
    <col min="5" max="5" width="46.69921875" customWidth="1"/>
    <col min="6" max="6" width="30" bestFit="1" customWidth="1"/>
    <col min="7" max="7" width="5" bestFit="1" customWidth="1"/>
    <col min="8" max="8" width="11.5" customWidth="1"/>
    <col min="9" max="9" width="19.5" customWidth="1"/>
    <col min="10" max="10" width="22.69921875" customWidth="1"/>
  </cols>
  <sheetData>
    <row r="1" spans="1:10" ht="60" customHeight="1" x14ac:dyDescent="0.25">
      <c r="A1" s="128"/>
      <c r="B1" s="32" t="s">
        <v>76</v>
      </c>
      <c r="C1" s="136" t="s">
        <v>884</v>
      </c>
      <c r="D1" s="136"/>
      <c r="E1" s="136"/>
      <c r="F1" s="136"/>
      <c r="G1" s="136"/>
      <c r="H1" s="136"/>
      <c r="I1" s="33" t="s">
        <v>158</v>
      </c>
      <c r="J1" s="35" t="s">
        <v>866</v>
      </c>
    </row>
    <row r="2" spans="1:10" ht="19.8" customHeight="1" x14ac:dyDescent="0.25">
      <c r="A2" s="129"/>
      <c r="B2" s="36" t="s">
        <v>157</v>
      </c>
      <c r="C2" s="138" t="s">
        <v>180</v>
      </c>
      <c r="D2" s="138"/>
      <c r="E2" s="138"/>
      <c r="F2" s="138"/>
      <c r="G2" s="138"/>
      <c r="H2" s="138"/>
      <c r="I2" s="37" t="s">
        <v>77</v>
      </c>
      <c r="J2" s="42" t="s">
        <v>78</v>
      </c>
    </row>
    <row r="3" spans="1:10" ht="28.8" customHeight="1" x14ac:dyDescent="0.25">
      <c r="A3" s="130"/>
      <c r="B3" s="38" t="s">
        <v>79</v>
      </c>
      <c r="C3" s="135" t="s">
        <v>338</v>
      </c>
      <c r="D3" s="135"/>
      <c r="E3" s="135"/>
      <c r="F3" s="135"/>
      <c r="G3" s="135"/>
      <c r="H3" s="135"/>
      <c r="I3" s="40" t="s">
        <v>159</v>
      </c>
      <c r="J3" s="83">
        <v>0.28820000000000001</v>
      </c>
    </row>
    <row r="5" spans="1:10" x14ac:dyDescent="0.25">
      <c r="B5" s="191" t="s">
        <v>83</v>
      </c>
      <c r="C5" s="192"/>
      <c r="D5" s="192"/>
      <c r="E5" s="192"/>
      <c r="F5" s="192"/>
      <c r="G5" s="192"/>
      <c r="H5" s="192"/>
      <c r="I5" s="192"/>
      <c r="J5" s="193"/>
    </row>
    <row r="6" spans="1:10" ht="24" customHeight="1" x14ac:dyDescent="0.25">
      <c r="B6" s="109" t="s">
        <v>31</v>
      </c>
      <c r="C6" s="182" t="s">
        <v>32</v>
      </c>
      <c r="D6" s="182"/>
      <c r="E6" s="182"/>
      <c r="F6" s="182"/>
      <c r="G6" s="182"/>
      <c r="H6" s="182"/>
      <c r="I6" s="182"/>
      <c r="J6" s="183"/>
    </row>
    <row r="7" spans="1:10" ht="24" customHeight="1" x14ac:dyDescent="0.25">
      <c r="B7" s="43">
        <v>1</v>
      </c>
      <c r="C7" s="181" t="s">
        <v>33</v>
      </c>
      <c r="D7" s="181"/>
      <c r="E7" s="181"/>
      <c r="F7" s="181"/>
      <c r="G7" s="181"/>
      <c r="H7" s="181"/>
      <c r="I7" s="181"/>
      <c r="J7" s="44" t="s">
        <v>34</v>
      </c>
    </row>
    <row r="8" spans="1:10" x14ac:dyDescent="0.25">
      <c r="B8" s="43"/>
      <c r="C8" s="127" t="s">
        <v>35</v>
      </c>
      <c r="D8" s="181"/>
      <c r="E8" s="181"/>
      <c r="F8" s="181"/>
      <c r="G8" s="181"/>
      <c r="H8" s="181"/>
      <c r="I8" s="181"/>
      <c r="J8" s="45" t="s">
        <v>34</v>
      </c>
    </row>
    <row r="9" spans="1:10" ht="24" customHeight="1" x14ac:dyDescent="0.25">
      <c r="B9" s="109" t="s">
        <v>36</v>
      </c>
      <c r="C9" s="182" t="s">
        <v>37</v>
      </c>
      <c r="D9" s="182"/>
      <c r="E9" s="182"/>
      <c r="F9" s="182"/>
      <c r="G9" s="182"/>
      <c r="H9" s="182"/>
      <c r="I9" s="182"/>
      <c r="J9" s="183"/>
    </row>
    <row r="10" spans="1:10" ht="24" customHeight="1" x14ac:dyDescent="0.25">
      <c r="B10" s="43">
        <v>1</v>
      </c>
      <c r="C10" s="181" t="s">
        <v>38</v>
      </c>
      <c r="D10" s="181"/>
      <c r="E10" s="181"/>
      <c r="F10" s="181"/>
      <c r="G10" s="181"/>
      <c r="H10" s="181"/>
      <c r="I10" s="181"/>
      <c r="J10" s="44" t="s">
        <v>39</v>
      </c>
    </row>
    <row r="11" spans="1:10" x14ac:dyDescent="0.25">
      <c r="B11" s="43"/>
      <c r="C11" s="127" t="s">
        <v>35</v>
      </c>
      <c r="D11" s="181"/>
      <c r="E11" s="181"/>
      <c r="F11" s="181"/>
      <c r="G11" s="181"/>
      <c r="H11" s="181"/>
      <c r="I11" s="181"/>
      <c r="J11" s="45" t="s">
        <v>39</v>
      </c>
    </row>
    <row r="12" spans="1:10" ht="24" customHeight="1" x14ac:dyDescent="0.25">
      <c r="B12" s="109" t="s">
        <v>40</v>
      </c>
      <c r="C12" s="182" t="s">
        <v>41</v>
      </c>
      <c r="D12" s="182"/>
      <c r="E12" s="182"/>
      <c r="F12" s="182"/>
      <c r="G12" s="182"/>
      <c r="H12" s="182"/>
      <c r="I12" s="182"/>
      <c r="J12" s="183"/>
    </row>
    <row r="13" spans="1:10" ht="24" customHeight="1" x14ac:dyDescent="0.25">
      <c r="B13" s="43">
        <v>1</v>
      </c>
      <c r="C13" s="181" t="s">
        <v>42</v>
      </c>
      <c r="D13" s="181"/>
      <c r="E13" s="181"/>
      <c r="F13" s="181"/>
      <c r="G13" s="181"/>
      <c r="H13" s="181"/>
      <c r="I13" s="181"/>
      <c r="J13" s="44" t="s">
        <v>43</v>
      </c>
    </row>
    <row r="14" spans="1:10" x14ac:dyDescent="0.25">
      <c r="B14" s="43"/>
      <c r="C14" s="127" t="s">
        <v>35</v>
      </c>
      <c r="D14" s="181"/>
      <c r="E14" s="181"/>
      <c r="F14" s="181"/>
      <c r="G14" s="181"/>
      <c r="H14" s="181"/>
      <c r="I14" s="181"/>
      <c r="J14" s="45" t="s">
        <v>43</v>
      </c>
    </row>
    <row r="15" spans="1:10" ht="24" customHeight="1" x14ac:dyDescent="0.25">
      <c r="B15" s="109" t="s">
        <v>44</v>
      </c>
      <c r="C15" s="182" t="s">
        <v>45</v>
      </c>
      <c r="D15" s="182"/>
      <c r="E15" s="182"/>
      <c r="F15" s="182"/>
      <c r="G15" s="182"/>
      <c r="H15" s="182"/>
      <c r="I15" s="182"/>
      <c r="J15" s="183"/>
    </row>
    <row r="16" spans="1:10" ht="24" customHeight="1" x14ac:dyDescent="0.25">
      <c r="B16" s="43">
        <v>1</v>
      </c>
      <c r="C16" s="181" t="s">
        <v>46</v>
      </c>
      <c r="D16" s="181"/>
      <c r="E16" s="181"/>
      <c r="F16" s="181"/>
      <c r="G16" s="181"/>
      <c r="H16" s="181"/>
      <c r="I16" s="181"/>
      <c r="J16" s="44" t="s">
        <v>47</v>
      </c>
    </row>
    <row r="17" spans="2:10" x14ac:dyDescent="0.25">
      <c r="B17" s="43"/>
      <c r="C17" s="127" t="s">
        <v>35</v>
      </c>
      <c r="D17" s="181"/>
      <c r="E17" s="181"/>
      <c r="F17" s="181"/>
      <c r="G17" s="181"/>
      <c r="H17" s="181"/>
      <c r="I17" s="181"/>
      <c r="J17" s="45" t="s">
        <v>47</v>
      </c>
    </row>
    <row r="18" spans="2:10" ht="24" customHeight="1" x14ac:dyDescent="0.25">
      <c r="B18" s="109" t="s">
        <v>48</v>
      </c>
      <c r="C18" s="182" t="s">
        <v>49</v>
      </c>
      <c r="D18" s="182"/>
      <c r="E18" s="182"/>
      <c r="F18" s="182"/>
      <c r="G18" s="182"/>
      <c r="H18" s="182"/>
      <c r="I18" s="182"/>
      <c r="J18" s="183"/>
    </row>
    <row r="19" spans="2:10" ht="24" customHeight="1" x14ac:dyDescent="0.25">
      <c r="B19" s="43">
        <v>1</v>
      </c>
      <c r="C19" s="181" t="s">
        <v>50</v>
      </c>
      <c r="D19" s="181"/>
      <c r="E19" s="181"/>
      <c r="F19" s="181"/>
      <c r="G19" s="181"/>
      <c r="H19" s="181"/>
      <c r="I19" s="181"/>
      <c r="J19" s="44" t="s">
        <v>51</v>
      </c>
    </row>
    <row r="20" spans="2:10" x14ac:dyDescent="0.25">
      <c r="B20" s="43"/>
      <c r="C20" s="127" t="s">
        <v>35</v>
      </c>
      <c r="D20" s="181"/>
      <c r="E20" s="181"/>
      <c r="F20" s="181"/>
      <c r="G20" s="181"/>
      <c r="H20" s="181"/>
      <c r="I20" s="181"/>
      <c r="J20" s="45" t="s">
        <v>51</v>
      </c>
    </row>
    <row r="21" spans="2:10" ht="25.95" customHeight="1" x14ac:dyDescent="0.25">
      <c r="B21" s="109" t="s">
        <v>52</v>
      </c>
      <c r="C21" s="182" t="s">
        <v>53</v>
      </c>
      <c r="D21" s="182"/>
      <c r="E21" s="182"/>
      <c r="F21" s="182"/>
      <c r="G21" s="182"/>
      <c r="H21" s="182"/>
      <c r="I21" s="182"/>
      <c r="J21" s="183"/>
    </row>
    <row r="22" spans="2:10" ht="24" customHeight="1" x14ac:dyDescent="0.25">
      <c r="B22" s="43">
        <v>1</v>
      </c>
      <c r="C22" s="181" t="s">
        <v>54</v>
      </c>
      <c r="D22" s="181"/>
      <c r="E22" s="181"/>
      <c r="F22" s="181"/>
      <c r="G22" s="181"/>
      <c r="H22" s="181"/>
      <c r="I22" s="181"/>
      <c r="J22" s="44" t="s">
        <v>55</v>
      </c>
    </row>
    <row r="23" spans="2:10" ht="24" customHeight="1" x14ac:dyDescent="0.25">
      <c r="B23" s="43">
        <v>2</v>
      </c>
      <c r="C23" s="181" t="s">
        <v>56</v>
      </c>
      <c r="D23" s="181"/>
      <c r="E23" s="181"/>
      <c r="F23" s="181"/>
      <c r="G23" s="181"/>
      <c r="H23" s="181"/>
      <c r="I23" s="181"/>
      <c r="J23" s="44" t="s">
        <v>34</v>
      </c>
    </row>
    <row r="24" spans="2:10" ht="24" customHeight="1" x14ac:dyDescent="0.25">
      <c r="B24" s="43">
        <v>3</v>
      </c>
      <c r="C24" s="181" t="s">
        <v>57</v>
      </c>
      <c r="D24" s="181"/>
      <c r="E24" s="181"/>
      <c r="F24" s="181"/>
      <c r="G24" s="181"/>
      <c r="H24" s="181"/>
      <c r="I24" s="181"/>
      <c r="J24" s="44" t="s">
        <v>58</v>
      </c>
    </row>
    <row r="25" spans="2:10" ht="24" customHeight="1" x14ac:dyDescent="0.25">
      <c r="B25" s="43">
        <v>4</v>
      </c>
      <c r="C25" s="181" t="s">
        <v>59</v>
      </c>
      <c r="D25" s="181"/>
      <c r="E25" s="181"/>
      <c r="F25" s="181"/>
      <c r="G25" s="181"/>
      <c r="H25" s="181"/>
      <c r="I25" s="181"/>
      <c r="J25" s="110">
        <v>4.4999999999999998E-2</v>
      </c>
    </row>
    <row r="26" spans="2:10" x14ac:dyDescent="0.25">
      <c r="B26" s="46"/>
      <c r="C26" s="184" t="s">
        <v>35</v>
      </c>
      <c r="D26" s="185"/>
      <c r="E26" s="185"/>
      <c r="F26" s="185"/>
      <c r="G26" s="185"/>
      <c r="H26" s="185"/>
      <c r="I26" s="185"/>
      <c r="J26" s="111">
        <v>0.13150000000000001</v>
      </c>
    </row>
    <row r="27" spans="2:10" ht="7.2" customHeight="1" x14ac:dyDescent="0.25">
      <c r="B27" s="181"/>
      <c r="C27" s="181"/>
      <c r="D27" s="181"/>
      <c r="E27" s="181"/>
      <c r="F27" s="181"/>
      <c r="G27" s="181"/>
      <c r="H27" s="181"/>
      <c r="I27" s="181"/>
      <c r="J27" s="186"/>
    </row>
    <row r="28" spans="2:10" ht="24" customHeight="1" x14ac:dyDescent="0.25">
      <c r="B28" s="187" t="s">
        <v>60</v>
      </c>
      <c r="C28" s="188"/>
      <c r="D28" s="188"/>
      <c r="E28" s="188"/>
      <c r="F28" s="188"/>
      <c r="G28" s="188"/>
      <c r="H28" s="189" t="s">
        <v>61</v>
      </c>
      <c r="I28" s="189"/>
      <c r="J28" s="190"/>
    </row>
    <row r="29" spans="2:10" ht="10.8" customHeight="1" x14ac:dyDescent="0.25">
      <c r="B29" s="181"/>
      <c r="C29" s="181"/>
      <c r="D29" s="181"/>
      <c r="E29" s="181"/>
      <c r="F29" s="181"/>
      <c r="G29" s="181"/>
      <c r="H29" s="181"/>
      <c r="I29" s="181"/>
      <c r="J29" s="186"/>
    </row>
    <row r="30" spans="2:10" ht="24" customHeight="1" x14ac:dyDescent="0.25">
      <c r="B30" s="179" t="s">
        <v>82</v>
      </c>
      <c r="C30" s="180"/>
      <c r="D30" s="180"/>
      <c r="E30" s="180"/>
      <c r="F30" s="180"/>
      <c r="G30" s="180"/>
      <c r="H30" s="180"/>
      <c r="I30" s="180"/>
      <c r="J30" s="112">
        <v>0.28820000000000001</v>
      </c>
    </row>
    <row r="40" spans="5:5" x14ac:dyDescent="0.25">
      <c r="E40" s="47" t="s">
        <v>865</v>
      </c>
    </row>
    <row r="41" spans="5:5" x14ac:dyDescent="0.25">
      <c r="E41" s="47" t="s">
        <v>867</v>
      </c>
    </row>
    <row r="42" spans="5:5" x14ac:dyDescent="0.25">
      <c r="E42" s="47" t="s">
        <v>869</v>
      </c>
    </row>
  </sheetData>
  <mergeCells count="31">
    <mergeCell ref="C1:H1"/>
    <mergeCell ref="C2:H2"/>
    <mergeCell ref="C3:H3"/>
    <mergeCell ref="A1:A3"/>
    <mergeCell ref="C7:I7"/>
    <mergeCell ref="B5:J5"/>
    <mergeCell ref="C6:J6"/>
    <mergeCell ref="C19:I19"/>
    <mergeCell ref="C8:I8"/>
    <mergeCell ref="C9:J9"/>
    <mergeCell ref="C10:I10"/>
    <mergeCell ref="C11:I11"/>
    <mergeCell ref="C12:J12"/>
    <mergeCell ref="C13:I13"/>
    <mergeCell ref="C14:I14"/>
    <mergeCell ref="C15:J15"/>
    <mergeCell ref="C16:I16"/>
    <mergeCell ref="C17:I17"/>
    <mergeCell ref="C18:J18"/>
    <mergeCell ref="B30:I30"/>
    <mergeCell ref="C20:I20"/>
    <mergeCell ref="C21:J21"/>
    <mergeCell ref="C22:I22"/>
    <mergeCell ref="C23:I23"/>
    <mergeCell ref="C24:I24"/>
    <mergeCell ref="C25:I25"/>
    <mergeCell ref="C26:I26"/>
    <mergeCell ref="B27:J27"/>
    <mergeCell ref="B28:G28"/>
    <mergeCell ref="H28:J28"/>
    <mergeCell ref="B29:J29"/>
  </mergeCells>
  <pageMargins left="0.5" right="0.5" top="1" bottom="1" header="0.5" footer="0.5"/>
  <pageSetup paperSize="9" scale="39" fitToHeight="0" orientation="portrait" r:id="rId1"/>
  <headerFooter>
    <oddHeader xml:space="preserve">&amp;L </oddHeader>
    <oddFooter xml:space="preserve">&amp;L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5</vt:i4>
      </vt:variant>
    </vt:vector>
  </HeadingPairs>
  <TitlesOfParts>
    <vt:vector size="11" baseType="lpstr">
      <vt:lpstr>RESUMO (2)</vt:lpstr>
      <vt:lpstr>SINTÉTICO (2)</vt:lpstr>
      <vt:lpstr>ANALÍTICO (2)</vt:lpstr>
      <vt:lpstr>CFF (2)</vt:lpstr>
      <vt:lpstr>ENCARGOS (2)</vt:lpstr>
      <vt:lpstr>BDI (2)</vt:lpstr>
      <vt:lpstr>'ANALÍTICO (2)'!Area_de_impressao</vt:lpstr>
      <vt:lpstr>'BDI (2)'!Area_de_impressao</vt:lpstr>
      <vt:lpstr>'ENCARGOS (2)'!Area_de_impressao</vt:lpstr>
      <vt:lpstr>'RESUMO (2)'!Area_de_impressao</vt:lpstr>
      <vt:lpstr>'SINTÉTICO (2)'!Area_de_impressao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Murilo Valadares</cp:lastModifiedBy>
  <cp:revision>0</cp:revision>
  <cp:lastPrinted>2026-03-09T23:19:34Z</cp:lastPrinted>
  <dcterms:created xsi:type="dcterms:W3CDTF">2026-02-06T10:55:02Z</dcterms:created>
  <dcterms:modified xsi:type="dcterms:W3CDTF">2026-03-11T00:45:57Z</dcterms:modified>
</cp:coreProperties>
</file>